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26" yWindow="65426" windowWidth="19420" windowHeight="10300" activeTab="0"/>
  </bookViews>
  <sheets>
    <sheet name="RESUMEN" sheetId="4" r:id="rId1"/>
    <sheet name="ANTIOQUIA" sheetId="1" r:id="rId2"/>
    <sheet name="URABÀ" sheetId="10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<sst xmlns="http://schemas.openxmlformats.org/spreadsheetml/2006/main" count="369" uniqueCount="112">
  <si>
    <t>Tipo de Proceso</t>
  </si>
  <si>
    <t>Estado</t>
  </si>
  <si>
    <t>Entidad</t>
  </si>
  <si>
    <t>Objeto</t>
  </si>
  <si>
    <t>Departamento y Municipio de Ejecución</t>
  </si>
  <si>
    <t>Cuantía</t>
  </si>
  <si>
    <t>Fecha</t>
  </si>
  <si>
    <t>(dd-mm-aaaa)</t>
  </si>
  <si>
    <t>Número de Proceso</t>
  </si>
  <si>
    <t>Contactos</t>
  </si>
  <si>
    <t>ANTIOQUIA SIN URABA</t>
  </si>
  <si>
    <t>Correo</t>
  </si>
  <si>
    <t>Adjudicacion</t>
  </si>
  <si>
    <t>Empresa</t>
  </si>
  <si>
    <t>Representante Legal</t>
  </si>
  <si>
    <t>Contacto</t>
  </si>
  <si>
    <t xml:space="preserve"> URABA</t>
  </si>
  <si>
    <t>GRUPO C. MAQUINARIA Y ACCESORIOS PARA CONSTRUCCION Y EDIFICACIONES</t>
  </si>
  <si>
    <t>GRUPO F. SERVICIOS DE EDIFICACION, CONSTRUCCION DE INSTALACIONES Y MANTENIMIENTO</t>
  </si>
  <si>
    <t>GRUPO G. TERRENOS, EDIFICIOS, ESTRUCTURAS Y VIAS</t>
  </si>
  <si>
    <t>Número de contratos</t>
  </si>
  <si>
    <t>Valor contratos</t>
  </si>
  <si>
    <t>GRUPO D. COMPONENTES, ACCESORIOS Y SUMINISTROS DE SISTEMAS ELECTRONICOS E ILUMINACION</t>
  </si>
  <si>
    <t>GRUPO D. COMPONENTES Y SUMINISTROS PARA ESTRUCTURAS, EDIFICACIONES, CONSTRUCCION Y OBRAS CIVILES</t>
  </si>
  <si>
    <t>#</t>
  </si>
  <si>
    <t>* Contratos mayores a 100 millones de pesos</t>
  </si>
  <si>
    <t>CONTRATOS CELEBRADOS EN EL PERIODO EN ANTIOQUIA SIN URABA *</t>
  </si>
  <si>
    <t>CONTRATOS CELEBRADOS EN EL PERIODO EN ANTIOQUIA *</t>
  </si>
  <si>
    <t>CONTRATOS CELEBRADOS EN EL PERIODO EN URABA *</t>
  </si>
  <si>
    <t>* Todas las cuantías</t>
  </si>
  <si>
    <t>* Todas las cuantías en Urabá, y mayores a 100 millones en el resto de Antioquia</t>
  </si>
  <si>
    <t>TOTAL EN ANTIOQUIA SIN URABA</t>
  </si>
  <si>
    <t>TOTAL EN  URABA</t>
  </si>
  <si>
    <t>TOTAL EN ANTIOQUIA</t>
  </si>
  <si>
    <t>TOTALES</t>
  </si>
  <si>
    <t>INFORME DE LICITACIONES</t>
  </si>
  <si>
    <t>TOTAL EN URABA</t>
  </si>
  <si>
    <t>NÚMERO DE CONTRATOS</t>
  </si>
  <si>
    <t>VALOR CONTRATOS</t>
  </si>
  <si>
    <t>TOTAL DE CONTRATOS CELEBRADOS EN ANTIOQUIA</t>
  </si>
  <si>
    <t>NOTAS:</t>
  </si>
  <si>
    <t>Los contratos registrados para Urabá incluye todas las cuantías, para el resto de Antioquia incluye las cuantías superiores a los 100 millones de pesos.</t>
  </si>
  <si>
    <t>GRUPO D. COMPONENTES Y SUMINISTROS PARA ESTRUCTURAS, EDIFICACION, CONSTRUCCION Y OBRAS CIVILES</t>
  </si>
  <si>
    <t>GRUPO C. MAQUINARIA Y ASESORIOS PARA CONSTRUCCION Y EDIFICACION</t>
  </si>
  <si>
    <t>FECHA REPORTE:</t>
  </si>
  <si>
    <t>GRUPO D. COMPONENTES, ACCESORIOS Y SUMINISTROS DE SISTEMAS ELECTRICOS E ILUMINACION</t>
  </si>
  <si>
    <t>TOTAL CONTRATOS DESDE 1/01/2023</t>
  </si>
  <si>
    <t>CONTRATOS CELEBRADOS EN EL PERIODO
1/01/2024 a 15/01/2024</t>
  </si>
  <si>
    <t>TOTAL CONTRATOS DESDE 1/01/2024</t>
  </si>
  <si>
    <t>TOTAL DESDE
 ENERO 2024</t>
  </si>
  <si>
    <t>Enero 2024</t>
  </si>
  <si>
    <t>16/ENERO/2024 A 31/ENERO/2024</t>
  </si>
  <si>
    <t>CONTRATOS CELEBRADOS EN EL PERIODO
16/1/2024 a 31/01/2024</t>
  </si>
  <si>
    <t>1/FEBRERO/2024 A 15/FEBRERO/2024</t>
  </si>
  <si>
    <t>Régimen Especial</t>
  </si>
  <si>
    <t>Celebrado</t>
  </si>
  <si>
    <t>Fecha de Celebración del Primer Contrato</t>
  </si>
  <si>
    <t>Convocado</t>
  </si>
  <si>
    <t>Fecha de apertura</t>
  </si>
  <si>
    <t>CONTRATOS CELEBRADOS EN EL PERIODO
1/02/2024 a 15/02/2024</t>
  </si>
  <si>
    <t>CONTRATOS CELEBRADOS EN EL PERIODO
16/02/2024 a 29/02/2024</t>
  </si>
  <si>
    <t>Febrero 2024</t>
  </si>
  <si>
    <t>SAMC2024-063</t>
  </si>
  <si>
    <t>Selección Abreviada de Menor Cuantía (Ley 1150 de 2007)</t>
  </si>
  <si>
    <t>ANTIOQUIA - ALCALDÍA MUNICIPIO DE ANORI</t>
  </si>
  <si>
    <t>ALQUILER DE RETROEXCAVADORAS Y VOLQUETAS PARA APOYAR EL PARQUE AUTOMOTOR DEL MUNICIPIO EN EL MANTENIMIENTO Y MEJORAMIENTO DE VÍAS TERCIARIAS EN JURISDICCIÓN DE ANORÍ – ANTIOQUÍA.</t>
  </si>
  <si>
    <r>
      <t>Antioquia</t>
    </r>
    <r>
      <rPr>
        <sz val="11"/>
        <rFont val="Calibri"/>
        <family val="2"/>
        <scheme val="minor"/>
      </rPr>
      <t> : Anorí</t>
    </r>
  </si>
  <si>
    <t xml:space="preserve"> infraestructura@anori-antioquia.gov.co</t>
  </si>
  <si>
    <t>MUNICIPIO DE ANORI</t>
  </si>
  <si>
    <t>SA-002-2024</t>
  </si>
  <si>
    <t>ANTIOQUIA - ALCALDÍA MUNICIPIO DE NECHÍ</t>
  </si>
  <si>
    <t>: “MEJORAMIENTO Y ADECUACION DE REDES ELECTRICAS CASA DE LA JUSTICIA ZONA URBANA DEL MUNICIPIO DE NECHI ANTIOQUIA”,</t>
  </si>
  <si>
    <t>LP-001-2024</t>
  </si>
  <si>
    <t>Licitación obra pública</t>
  </si>
  <si>
    <t>“MANTENIMIENTO DE LAS VÍAS TERCIARIAS EN EL CORREGIMIENTO DE COLORADO ZONA RURAL DEL MUNICIPIO DE NECHÍ ANTIOQUIA”</t>
  </si>
  <si>
    <t>CI-102-2024</t>
  </si>
  <si>
    <t>Contratación Directa (Ley 1150 de 2007)</t>
  </si>
  <si>
    <t>ANTIOQUIA - ALCALDÍA MUNICIPIO DE ITUANGO</t>
  </si>
  <si>
    <t>CONTRATO INTERADMINISTRATIVO PARA EL MANTENIMIENTO RUTINARIO MECANICO DE LAS VIAS TERCIARIAS DEL MUNICIPIO DE ITUANGO – ANTIOQUIA</t>
  </si>
  <si>
    <r>
      <t>Antioquia</t>
    </r>
    <r>
      <rPr>
        <sz val="11"/>
        <rFont val="Calibri"/>
        <family val="2"/>
        <scheme val="minor"/>
      </rPr>
      <t> : Nechí</t>
    </r>
  </si>
  <si>
    <r>
      <t>Antioquia</t>
    </r>
    <r>
      <rPr>
        <sz val="11"/>
        <rFont val="Calibri"/>
        <family val="2"/>
        <scheme val="minor"/>
      </rPr>
      <t> : Ituango</t>
    </r>
  </si>
  <si>
    <t xml:space="preserve"> contratacionnechi2023@gmail.com</t>
  </si>
  <si>
    <t>contratacion@ituango-antioquia.gov.co</t>
  </si>
  <si>
    <t>EMPRESA MUNICIPAL DE MAQUINARIA, TRANSPORTE Y SERVICIOS DE MUNICIPIO DE ITUANGO, ANTIOQUIA – EMTSI
nit. 901482397</t>
  </si>
  <si>
    <t>YEHISON ANDRES GARCIA GUZMAN</t>
  </si>
  <si>
    <t>MUNICIPIO DE NECHÍ</t>
  </si>
  <si>
    <t>MUNICIPIO DE ITUANGO</t>
  </si>
  <si>
    <t>FOMDETP-ID-OP-004-2024</t>
  </si>
  <si>
    <t>CHOCÓ - FONDO MIXTO PARA LA PROMOCIÓN Y DESARROLLO DE PROYECTOS TERRITORIALES Y DE GESTIÓN SOCIAL DEL PACÍFICO - QUIBDÓ</t>
  </si>
  <si>
    <t>MEJORAMIENTO DE LOS RESTAURANTES ESCOLARES EN LA INSTITUCION EDUCATIVA SAN ANTONIO DE PADUA Y EL CENTRO EDUCATIVO RURAL DE SAN MARTIN EN EL MUNICIPIO DE VIGÍA DEL FUERTE, ANTIOQUIA</t>
  </si>
  <si>
    <t>Fecha de Carga en el Sistema</t>
  </si>
  <si>
    <t>PSC-SA-OP-004-2024</t>
  </si>
  <si>
    <t>ANTIOQUIA - ASOCIACIÓN DE MUNICIPIOS URABÁ DARIÉN – CARIBE “ASOMUDACAR” - NECOCLÍ</t>
  </si>
  <si>
    <t>MEJORAMIENTO DE LA RED VIAL DEL MUNICIPIO DE VIGIA DEL FUERTE MEDIANTE LA CONSTRUCCION DE 420 ML DE PUENTE PEATONAL EN SISTEMA PALAFITO EN CONCRETO REFORZADO EN LA ZONA RURAL Y CABECERA MUNICIPAL DE VIGIA DEL FUERTE - ANTIOQUIA VIGÍA DEL FUERTE</t>
  </si>
  <si>
    <t>PSC-SA-OP-005-2024</t>
  </si>
  <si>
    <t>MEJORAMIENTO DE LA MOVILIDAD MEDIANTE LA CONSTRUCCIÓN DE PUENTE PEATONAL Y SENDEROS DE ACCESO EN CONCRETO REFORZADO SOBRE LA QUEBRADA NOPOLDÓ DE LA VEREDA ISLETA, CORREGIMIENTO DE VEGAEZ MUNICIPIO DE VIGÍA DEL FUERTE, ANTIOQUIA VIGÍA DEL FUERTE</t>
  </si>
  <si>
    <t>EJORAMIENTO DE LA MOVILIDAD MEDIANTE LA CONSTRUCCIÓN DE PUENTE PEATONAL Y SENDEROS DE ACCESO EN CONCRETO REFORZADO SOBRE LA QUEBRADA NOPOLDÓ DE LA VEREDA ISLETA, CORREGIMIENTO DE VEGAEZ MUNICIPIO DE VIGÍA DEL FUERTE, ANTIOQUIA VIGÍA DEL FUERTE</t>
  </si>
  <si>
    <t>FOMDETP-IC-OP-002-2024</t>
  </si>
  <si>
    <t>CONSTRUCCION DE LOS RESTAURANTES ESCOLARES EN LOS CENTROS EDUCATIVOS DE ISLETA, PLAYA MURRI Y VUELTA CORTADA EN EL MUNICIPIO DE VIGÍA DEL FUERTE, ANTIOQUIA</t>
  </si>
  <si>
    <r>
      <t>Antioquia</t>
    </r>
    <r>
      <rPr>
        <sz val="11"/>
        <rFont val="Calibri"/>
        <family val="2"/>
        <scheme val="minor"/>
      </rPr>
      <t> : Vigía del Fuerte</t>
    </r>
  </si>
  <si>
    <t xml:space="preserve"> licitacionesfomdet@gmail.com</t>
  </si>
  <si>
    <t xml:space="preserve"> licitaciones@asomudacar.org</t>
  </si>
  <si>
    <t>FONDO MIXTO PARA LA PROMOCIÓN Y DESARROLLO DE PROYECTOS TERRITORIALES Y DE GESTIÓN SOCIAL DEL PACÍFICO</t>
  </si>
  <si>
    <t>ASOMUDACAR</t>
  </si>
  <si>
    <t>2024-001</t>
  </si>
  <si>
    <t>ANTIOQUIA - CÁMARA DE COMERCIO ABURRA SUR</t>
  </si>
  <si>
    <t>EL CONTRATISTA se obliga para con LA CÁMARA, en el Diseño arquitectónico para la reforma y cerramiento de la fachada del Centro de Convenciones Aburrá Sur, ubicado en la Carrera 50 No 47-16 del Municipio de Itagüí. Incluye diseño arquitectónico y de interiores en el área de plazoleta e independencia del resto del edificio y asesoría para la contratación de la dotación y el amueblamiento que se requiera. Lo anterior, se llevará a cabo mediante la ejecución de las siguientes actividades: a. Proyecto Arquitectónico para reformar la fachada incluyendo cerramiento y funcionalidad de la zona de la plazoleta, Incluye las siguientes fases: • Fase 1: Arquitectura Conceptual • Fase 2: Arquitectura Básica • Fase 3: Arquitectura de Detalle b. Coordinar con el apoyo de la interventoría las demás disciplinas que se requieran (Estructurales, eléctricos e iluminación, hidrosanitarios, acústicos, bioclimáticos, sistemas de extracción entre otros). c. Planimetría y Detalles constructivos requeridos d. Gestión y obtención de permisos y licencias necesarios e. Supervisión Arquitectónica y Asesoría Técnica durante la Construcción</t>
  </si>
  <si>
    <r>
      <t>Antioquia</t>
    </r>
    <r>
      <rPr>
        <sz val="11"/>
        <rFont val="Calibri"/>
        <family val="2"/>
        <scheme val="minor"/>
      </rPr>
      <t> : Itagüí</t>
    </r>
  </si>
  <si>
    <t xml:space="preserve"> auxiliar.administrativo@ccas.org.co</t>
  </si>
  <si>
    <t>CONVEL S.A.S
nit. 890905022</t>
  </si>
  <si>
    <t>DANIEL VELEZ BRAVO</t>
  </si>
  <si>
    <t>CÁMARA DE COMERCIO ABURRA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</si>
</sst>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* #,##0\ &quot;€&quot;_-;\-* #,##0\ &quot;€&quot;_-;_-* &quot;-&quot;\ &quot;€&quot;_-;_-@_-"/>
    <numFmt numFmtId="165" formatCode="_(* #,##0.00_);_(* \(#,##0.00\);_(* &quot;-&quot;??_);_(@_)"/>
    <numFmt numFmtId="166" formatCode="_-&quot;€&quot;\ * #,##0_-;\-&quot;€&quot;\ * #,##0_-;_-&quot;€&quot;\ * &quot;-&quot;??_-;_-@_-"/>
    <numFmt numFmtId="167" formatCode="#,##0_ ;\-#,##0\ "/>
    <numFmt numFmtId="168" formatCode="_-[$$-240A]\ * #,##0.00_-;\-[$$-240A]\ * #,##0.00_-;_-[$$-240A]\ * &quot;-&quot;??_-;_-@_-"/>
    <numFmt numFmtId="169" formatCode="_-[$$-240A]\ * #,##0_-;\-[$$-240A]\ * #,##0_-;_-[$$-240A]\ * &quot;-&quot;??_-;_-@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6"/>
      <color rgb="FF3D3D3D"/>
      <name val="Arial"/>
      <family val="2"/>
    </font>
    <font>
      <b/>
      <sz val="6"/>
      <color rgb="FF3D3D3D"/>
      <name val="Arial"/>
      <family val="2"/>
    </font>
    <font>
      <sz val="11"/>
      <color rgb="FF3D3D3D"/>
      <name val="Arial"/>
      <family val="2"/>
    </font>
    <font>
      <sz val="7"/>
      <color rgb="FF3D3D3D"/>
      <name val="Arial"/>
      <family val="2"/>
    </font>
    <font>
      <b/>
      <sz val="7"/>
      <color rgb="FF3D3D3D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+mn-cs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12" fillId="0" borderId="1" xfId="21" applyNumberFormat="1" applyFont="1" applyBorder="1" applyAlignment="1">
      <alignment horizontal="center" vertical="center"/>
    </xf>
    <xf numFmtId="1" fontId="11" fillId="2" borderId="1" xfId="21" applyNumberFormat="1" applyFont="1" applyFill="1" applyBorder="1" applyAlignment="1">
      <alignment horizontal="center" vertical="center"/>
    </xf>
    <xf numFmtId="1" fontId="12" fillId="2" borderId="1" xfId="2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2" fillId="0" borderId="0" xfId="21" applyNumberFormat="1" applyFont="1" applyAlignment="1">
      <alignment horizontal="center" vertical="center"/>
    </xf>
    <xf numFmtId="164" fontId="12" fillId="0" borderId="0" xfId="21" applyFont="1" applyAlignment="1">
      <alignment horizontal="center" vertical="center"/>
    </xf>
    <xf numFmtId="0" fontId="12" fillId="0" borderId="0" xfId="21" applyNumberFormat="1" applyFont="1" applyAlignment="1">
      <alignment horizontal="center" vertical="center"/>
    </xf>
    <xf numFmtId="166" fontId="12" fillId="0" borderId="0" xfId="21" applyNumberFormat="1" applyFont="1" applyAlignment="1">
      <alignment horizontal="center" vertical="center"/>
    </xf>
    <xf numFmtId="167" fontId="12" fillId="0" borderId="0" xfId="2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8" fillId="0" borderId="0" xfId="21" applyNumberFormat="1" applyFont="1" applyAlignment="1">
      <alignment horizontal="center" vertical="center"/>
    </xf>
    <xf numFmtId="1" fontId="11" fillId="2" borderId="0" xfId="21" applyNumberFormat="1" applyFont="1" applyFill="1" applyAlignment="1">
      <alignment horizontal="center" vertical="center"/>
    </xf>
    <xf numFmtId="164" fontId="11" fillId="2" borderId="0" xfId="21" applyFont="1" applyFill="1" applyAlignment="1">
      <alignment horizontal="center" vertical="center"/>
    </xf>
    <xf numFmtId="0" fontId="11" fillId="2" borderId="0" xfId="21" applyNumberFormat="1" applyFont="1" applyFill="1" applyAlignment="1">
      <alignment horizontal="center" vertical="center"/>
    </xf>
    <xf numFmtId="166" fontId="11" fillId="2" borderId="0" xfId="21" applyNumberFormat="1" applyFont="1" applyFill="1" applyAlignment="1">
      <alignment horizontal="center" vertical="center"/>
    </xf>
    <xf numFmtId="167" fontId="11" fillId="2" borderId="0" xfId="21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9" fillId="2" borderId="0" xfId="21" applyNumberFormat="1" applyFont="1" applyFill="1" applyAlignment="1">
      <alignment horizontal="center" vertical="center"/>
    </xf>
    <xf numFmtId="164" fontId="12" fillId="0" borderId="0" xfId="21" applyFont="1" applyAlignment="1">
      <alignment vertical="center"/>
    </xf>
    <xf numFmtId="1" fontId="12" fillId="2" borderId="0" xfId="21" applyNumberFormat="1" applyFont="1" applyFill="1" applyAlignment="1">
      <alignment horizontal="center" vertical="center"/>
    </xf>
    <xf numFmtId="164" fontId="12" fillId="2" borderId="0" xfId="21" applyFont="1" applyFill="1" applyAlignment="1">
      <alignment horizontal="center" vertical="center"/>
    </xf>
    <xf numFmtId="166" fontId="12" fillId="2" borderId="0" xfId="21" applyNumberFormat="1" applyFont="1" applyFill="1" applyAlignment="1">
      <alignment horizontal="center" vertical="center"/>
    </xf>
    <xf numFmtId="167" fontId="12" fillId="2" borderId="0" xfId="21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6" fontId="8" fillId="2" borderId="0" xfId="21" applyNumberFormat="1" applyFont="1" applyFill="1" applyAlignment="1">
      <alignment horizontal="center" vertical="center"/>
    </xf>
    <xf numFmtId="0" fontId="4" fillId="0" borderId="0" xfId="2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 wrapText="1"/>
    </xf>
    <xf numFmtId="0" fontId="3" fillId="0" borderId="0" xfId="0" applyFont="1"/>
    <xf numFmtId="14" fontId="16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20" applyFont="1" applyBorder="1" applyAlignment="1">
      <alignment horizontal="center" vertical="center" wrapText="1"/>
    </xf>
    <xf numFmtId="0" fontId="4" fillId="3" borderId="0" xfId="20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14" fontId="17" fillId="3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20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14" fontId="19" fillId="3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14" fontId="22" fillId="3" borderId="0" xfId="0" applyNumberFormat="1" applyFont="1" applyFill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 wrapText="1"/>
    </xf>
    <xf numFmtId="168" fontId="0" fillId="0" borderId="0" xfId="0" applyNumberFormat="1"/>
    <xf numFmtId="168" fontId="17" fillId="3" borderId="0" xfId="0" applyNumberFormat="1" applyFont="1" applyFill="1" applyAlignment="1">
      <alignment horizontal="center" vertical="center" wrapText="1"/>
    </xf>
    <xf numFmtId="168" fontId="16" fillId="0" borderId="0" xfId="0" applyNumberFormat="1" applyFont="1"/>
    <xf numFmtId="168" fontId="21" fillId="3" borderId="0" xfId="0" applyNumberFormat="1" applyFont="1" applyFill="1" applyAlignment="1">
      <alignment horizontal="center" vertical="center" wrapText="1"/>
    </xf>
    <xf numFmtId="168" fontId="22" fillId="3" borderId="0" xfId="0" applyNumberFormat="1" applyFont="1" applyFill="1" applyAlignment="1">
      <alignment horizontal="center" vertical="center" wrapText="1"/>
    </xf>
    <xf numFmtId="168" fontId="0" fillId="0" borderId="0" xfId="23" applyNumberFormat="1" applyFont="1"/>
    <xf numFmtId="168" fontId="19" fillId="0" borderId="0" xfId="23" applyNumberFormat="1" applyFont="1" applyFill="1" applyBorder="1" applyAlignment="1">
      <alignment horizontal="center" vertical="center" wrapText="1"/>
    </xf>
    <xf numFmtId="168" fontId="0" fillId="0" borderId="0" xfId="23" applyNumberFormat="1" applyFont="1" applyFill="1" applyBorder="1" applyAlignment="1">
      <alignment horizontal="center" vertical="center" wrapText="1"/>
    </xf>
    <xf numFmtId="168" fontId="22" fillId="0" borderId="0" xfId="23" applyNumberFormat="1" applyFont="1" applyFill="1" applyBorder="1" applyAlignment="1">
      <alignment horizontal="center" vertical="center" wrapText="1"/>
    </xf>
    <xf numFmtId="168" fontId="3" fillId="0" borderId="0" xfId="23" applyNumberFormat="1" applyFont="1" applyAlignment="1">
      <alignment vertical="center"/>
    </xf>
    <xf numFmtId="169" fontId="0" fillId="0" borderId="0" xfId="0" applyNumberFormat="1"/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12" fillId="0" borderId="1" xfId="21" applyNumberFormat="1" applyFont="1" applyBorder="1" applyAlignment="1">
      <alignment horizontal="center" vertical="center"/>
    </xf>
    <xf numFmtId="169" fontId="11" fillId="2" borderId="1" xfId="21" applyNumberFormat="1" applyFont="1" applyFill="1" applyBorder="1" applyAlignment="1">
      <alignment horizontal="center" vertical="center"/>
    </xf>
    <xf numFmtId="169" fontId="12" fillId="2" borderId="1" xfId="21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12" fillId="4" borderId="1" xfId="21" applyNumberFormat="1" applyFont="1" applyFill="1" applyBorder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 vertical="center"/>
    </xf>
    <xf numFmtId="1" fontId="3" fillId="4" borderId="0" xfId="0" applyNumberFormat="1" applyFont="1" applyFill="1" applyAlignment="1">
      <alignment horizontal="right" vertical="center"/>
    </xf>
    <xf numFmtId="1" fontId="12" fillId="4" borderId="1" xfId="2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8" fontId="16" fillId="0" borderId="0" xfId="0" applyNumberFormat="1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0" fontId="4" fillId="0" borderId="2" xfId="20" applyBorder="1" applyAlignment="1">
      <alignment horizontal="center" vertical="center" wrapText="1"/>
    </xf>
    <xf numFmtId="0" fontId="4" fillId="0" borderId="5" xfId="2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1" xfId="2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8" fontId="16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3" borderId="1" xfId="20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8" fontId="16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8" fontId="2" fillId="0" borderId="2" xfId="23" applyNumberFormat="1" applyFont="1" applyBorder="1" applyAlignment="1">
      <alignment horizontal="center" vertical="center" wrapText="1"/>
    </xf>
    <xf numFmtId="168" fontId="2" fillId="0" borderId="9" xfId="23" applyNumberFormat="1" applyFont="1" applyBorder="1" applyAlignment="1">
      <alignment horizontal="center" vertical="center" wrapText="1"/>
    </xf>
    <xf numFmtId="0" fontId="14" fillId="0" borderId="2" xfId="20" applyFont="1" applyBorder="1" applyAlignment="1">
      <alignment horizontal="center" vertical="center" wrapText="1"/>
    </xf>
    <xf numFmtId="0" fontId="14" fillId="0" borderId="5" xfId="2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4" fillId="0" borderId="11" xfId="20" applyFont="1" applyBorder="1" applyAlignment="1">
      <alignment horizontal="center" vertical="center" wrapText="1"/>
    </xf>
    <xf numFmtId="0" fontId="14" fillId="0" borderId="12" xfId="2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8" fontId="14" fillId="0" borderId="2" xfId="0" applyNumberFormat="1" applyFont="1" applyBorder="1" applyAlignment="1">
      <alignment horizontal="center" vertical="center" wrapText="1"/>
    </xf>
    <xf numFmtId="168" fontId="14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2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4" fillId="0" borderId="1" xfId="2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8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5" fontId="16" fillId="0" borderId="1" xfId="0" applyNumberFormat="1" applyFont="1" applyFill="1" applyBorder="1" applyAlignment="1">
      <alignment horizontal="center" vertical="center" wrapText="1"/>
    </xf>
    <xf numFmtId="15" fontId="16" fillId="3" borderId="1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 [0]" xfId="21"/>
    <cellStyle name="Millares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VR.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CONTRATOS CELEBRADOS 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
TOTAL EN URABA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RESUMEN!$B$52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RESUMEN!$C$50:$E$50</c:f>
              <c:strCache/>
            </c:strRef>
          </c:cat>
          <c:val>
            <c:numRef>
              <c:f>RESUMEN!$C$52:$E$52</c:f>
              <c:numCache/>
            </c:numRef>
          </c:val>
        </c:ser>
        <c:axId val="38905282"/>
        <c:axId val="14603219"/>
      </c:barChart>
      <c:catAx>
        <c:axId val="389052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4603219"/>
        <c:crosses val="autoZero"/>
        <c:auto val="1"/>
        <c:lblOffset val="100"/>
        <c:noMultiLvlLbl val="0"/>
      </c:catAx>
      <c:valAx>
        <c:axId val="14603219"/>
        <c:scaling>
          <c:orientation val="minMax"/>
        </c:scaling>
        <c:axPos val="l"/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8905282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6350" cap="flat" cmpd="sng">
      <a:solidFill>
        <a:schemeClr val="tx1">
          <a:tint val="75000"/>
        </a:schemeClr>
      </a:solidFill>
      <a:prstDash val="solid"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VR. CONTRATOS CELEBRADOS 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
TOTAL EN ANTIOQUIA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5"/>
          <c:y val="0.203"/>
          <c:w val="0.8785"/>
          <c:h val="0.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RESUMEN!$B$53</c:f>
              <c:strCache>
                <c:ptCount val="1"/>
                <c:pt idx="0">
                  <c:v>TOTAL EN ANTIOQUIA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RESUMEN!$C$50:$E$50</c:f>
              <c:strCache/>
            </c:strRef>
          </c:cat>
          <c:val>
            <c:numRef>
              <c:f>RESUMEN!$C$53:$E$53</c:f>
              <c:numCache/>
            </c:numRef>
          </c:val>
        </c:ser>
        <c:axId val="64320108"/>
        <c:axId val="42010061"/>
      </c:barChart>
      <c:catAx>
        <c:axId val="643201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2010061"/>
        <c:crosses val="autoZero"/>
        <c:auto val="1"/>
        <c:lblOffset val="100"/>
        <c:noMultiLvlLbl val="0"/>
      </c:catAx>
      <c:valAx>
        <c:axId val="42010061"/>
        <c:scaling>
          <c:orientation val="minMax"/>
        </c:scaling>
        <c:axPos val="l"/>
        <c:majorGridlines/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64320108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"/>
          <c:y val="0.16325"/>
          <c:w val="0.8942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RESUMEN!$B$58</c:f>
              <c:strCache>
                <c:ptCount val="1"/>
                <c:pt idx="0">
                  <c:v>TOTAL EN ANTIOQUIA SIN URABA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RESUMEN!$C$57:$E$57</c:f>
              <c:strCache/>
            </c:strRef>
          </c:cat>
          <c:val>
            <c:numRef>
              <c:f>RESUMEN!$C$58:$E$58</c:f>
              <c:numCache/>
            </c:numRef>
          </c:val>
        </c:ser>
        <c:ser>
          <c:idx val="1"/>
          <c:order val="1"/>
          <c:tx>
            <c:strRef>
              <c:f>RESUMEN!$B$59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RESUMEN!$C$57:$E$57</c:f>
              <c:strCache/>
            </c:strRef>
          </c:cat>
          <c:val>
            <c:numRef>
              <c:f>RESUMEN!$C$59:$E$59</c:f>
              <c:numCache/>
            </c:numRef>
          </c:val>
        </c:ser>
        <c:ser>
          <c:idx val="2"/>
          <c:order val="2"/>
          <c:tx>
            <c:strRef>
              <c:f>RESUMEN!$B$60</c:f>
              <c:strCache>
                <c:ptCount val="1"/>
                <c:pt idx="0">
                  <c:v>TOTAL EN ANTIOQUIA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RESUMEN!$C$57:$E$57</c:f>
              <c:strCache/>
            </c:strRef>
          </c:cat>
          <c:val>
            <c:numRef>
              <c:f>RESUMEN!$C$60:$E$60</c:f>
              <c:numCache/>
            </c:numRef>
          </c:val>
        </c:ser>
        <c:axId val="42546230"/>
        <c:axId val="47371751"/>
      </c:barChart>
      <c:catAx>
        <c:axId val="425462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7371751"/>
        <c:crosses val="autoZero"/>
        <c:auto val="1"/>
        <c:lblOffset val="100"/>
        <c:noMultiLvlLbl val="0"/>
      </c:catAx>
      <c:valAx>
        <c:axId val="47371751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4254623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14"/>
          <c:y val="0.16025"/>
          <c:w val="0.257"/>
          <c:h val="0.2587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</cdr:x>
      <cdr:y>0.03825</cdr:y>
    </cdr:from>
    <cdr:to>
      <cdr:x>0.986</cdr:x>
      <cdr:y>0.16475</cdr:y>
    </cdr:to>
    <cdr:sp macro="" textlink="">
      <cdr:nvSpPr>
        <cdr:cNvPr id="2" name="17 CuadroTexto"/>
        <cdr:cNvSpPr txBox="1"/>
      </cdr:nvSpPr>
      <cdr:spPr>
        <a:xfrm>
          <a:off x="6200775" y="133350"/>
          <a:ext cx="2009775" cy="46672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0.13325</cdr:y>
    </cdr:from>
    <cdr:to>
      <cdr:x>0.97925</cdr:x>
      <cdr:y>0.259</cdr:y>
    </cdr:to>
    <cdr:sp macro="" textlink="">
      <cdr:nvSpPr>
        <cdr:cNvPr id="2" name="17 CuadroTexto"/>
        <cdr:cNvSpPr txBox="1"/>
      </cdr:nvSpPr>
      <cdr:spPr>
        <a:xfrm>
          <a:off x="7162800" y="590550"/>
          <a:ext cx="2333625" cy="56197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0.0325</cdr:y>
    </cdr:from>
    <cdr:to>
      <cdr:x>0.77225</cdr:x>
      <cdr:y>0.1165</cdr:y>
    </cdr:to>
    <cdr:sp macro="" textlink="">
      <cdr:nvSpPr>
        <cdr:cNvPr id="2" name="1 CuadroTexto"/>
        <cdr:cNvSpPr txBox="1"/>
      </cdr:nvSpPr>
      <cdr:spPr>
        <a:xfrm>
          <a:off x="1724025" y="142875"/>
          <a:ext cx="3914775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CO" sz="1600" b="1"/>
            <a:t>NÚMERO DE CONTRATOS CELEBRADOS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2286000</xdr:colOff>
      <xdr:row>2</xdr:row>
      <xdr:rowOff>114300</xdr:rowOff>
    </xdr:to>
    <xdr:pic>
      <xdr:nvPicPr>
        <xdr:cNvPr id="19" name="18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0"/>
          <a:ext cx="22193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85725</xdr:colOff>
      <xdr:row>45</xdr:row>
      <xdr:rowOff>0</xdr:rowOff>
    </xdr:from>
    <xdr:ext cx="2209800" cy="1123950"/>
    <xdr:pic>
      <xdr:nvPicPr>
        <xdr:cNvPr id="8" name="7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3211175"/>
          <a:ext cx="2209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57150</xdr:colOff>
      <xdr:row>48</xdr:row>
      <xdr:rowOff>85725</xdr:rowOff>
    </xdr:from>
    <xdr:to>
      <xdr:col>0</xdr:col>
      <xdr:colOff>8382000</xdr:colOff>
      <xdr:row>60</xdr:row>
      <xdr:rowOff>76200</xdr:rowOff>
    </xdr:to>
    <xdr:graphicFrame macro="">
      <xdr:nvGraphicFramePr>
        <xdr:cNvPr id="4" name="3 Gráfico"/>
        <xdr:cNvGraphicFramePr/>
      </xdr:nvGraphicFramePr>
      <xdr:xfrm>
        <a:off x="57150" y="14344650"/>
        <a:ext cx="83248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60</xdr:row>
      <xdr:rowOff>180975</xdr:rowOff>
    </xdr:from>
    <xdr:to>
      <xdr:col>0</xdr:col>
      <xdr:colOff>9763125</xdr:colOff>
      <xdr:row>84</xdr:row>
      <xdr:rowOff>85725</xdr:rowOff>
    </xdr:to>
    <xdr:graphicFrame macro="">
      <xdr:nvGraphicFramePr>
        <xdr:cNvPr id="5" name="4 Gráfico"/>
        <xdr:cNvGraphicFramePr/>
      </xdr:nvGraphicFramePr>
      <xdr:xfrm>
        <a:off x="66675" y="18154650"/>
        <a:ext cx="969645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9915525</xdr:colOff>
      <xdr:row>60</xdr:row>
      <xdr:rowOff>180975</xdr:rowOff>
    </xdr:from>
    <xdr:to>
      <xdr:col>5</xdr:col>
      <xdr:colOff>733425</xdr:colOff>
      <xdr:row>84</xdr:row>
      <xdr:rowOff>85725</xdr:rowOff>
    </xdr:to>
    <xdr:graphicFrame macro="">
      <xdr:nvGraphicFramePr>
        <xdr:cNvPr id="13" name="12 Gráfico"/>
        <xdr:cNvGraphicFramePr/>
      </xdr:nvGraphicFramePr>
      <xdr:xfrm>
        <a:off x="9915525" y="18154650"/>
        <a:ext cx="73056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consultaProceso('24-11-13954153')" TargetMode="External" /><Relationship Id="rId2" Type="http://schemas.openxmlformats.org/officeDocument/2006/relationships/hyperlink" Target="https://www.contratos.gov.co/consultas/detalleProceso.do?numConstancia=24-11-13954153&amp;g-recaptcha-response=03AFcWeA6NwIbGevW-4e54KX7X0Edhhayp-dF4y7JuHIlU-ELt6_Hxg5bsIrrbOpcJfQ0eNGl4RlA70tj2JEr5rM8Y2AR2Tea9-5aN6Px3cZlxOQ1W5XpY8EkyLYSeFSfSM2TXYulcfexjCT5MNri8fow-cxShQ8dDC-vlLEmsKp63wGoKjYLNLobnD-xeZDrPyU-Ci9CsxKyjmEPSeTpRB6my0jKx0sMISB7H3jkgGuJpM3R-wUhTntTbYNfn8elbD0BdshMM73q2Pqy4McOPC4fQ-ByDZ-jWvAcoO7bfw06doODoDkxujPDLqEArEhdqn6SnBS9qTs794iD-s-0XC_Q94xQ3MZtdxH119-b8eMFGPCihZandZYbg89QUk51_0XvYbs0G0F_Sidu6J069Un7YqqZapltAb7dHIZuLDhZ206AgQYmUoBk6UzW4o3-odVgHDEPSIJTw0LLbJ5ybhq89tnc2dxyUKSqCsEsSjGDqScoOMmsAGvowtHpxMpDoq3RrCnGn91AJ6d1bJDMAf0hXdlGFufCI4skzbdX5bqQcR4Mb4VaWFHIKG9rvvHJIxE23ixOQjDfnNiaRbXEzf4-k1Y98Otc5ctlDFt0OQMMGZx5xDXFC4np1L7qRhZ-fPk7fEoD-C3wVvtaBNrBEfGzSkhvjn-iBc37Y0-2UIwByYPNXjNIsbGUuRhXFm0tq_1gUo1mgZcVd" TargetMode="External" /><Relationship Id="rId3" Type="http://schemas.openxmlformats.org/officeDocument/2006/relationships/hyperlink" Target="javascript:%20consultaProceso('24-11-13960211')" TargetMode="External" /><Relationship Id="rId4" Type="http://schemas.openxmlformats.org/officeDocument/2006/relationships/hyperlink" Target="javascript:%20consultaProceso('24-21-43017')" TargetMode="External" /><Relationship Id="rId5" Type="http://schemas.openxmlformats.org/officeDocument/2006/relationships/hyperlink" Target="javascript:%20consultaProceso('24-12-13965844')" TargetMode="External" /><Relationship Id="rId6" Type="http://schemas.openxmlformats.org/officeDocument/2006/relationships/hyperlink" Target="https://www.contratos.gov.co/consultas/detalleProceso.do?numConstancia=24-11-13960211&amp;g-recaptcha-response=03AFcWeA54pUTR2UJefT3Y4s8WOX7xLIZmK3fe2LcEOIbW7UsEX-iqj00NLkcy4Y5Nbo5wgY2yYhjvXbLaJvE7xXhBQPBg8jt2g-LEa7kZizuNt629ikcPblP89OauTaL54j6gI18NGCdcaGsX4EJ_dRJI1Iq-HvxmB9Z61dbRKFFw8ke55rTRW-qzHxMAP5Rhwhgjndm-mxhDvKD-GNDByFMSBG2_QoHw6Vgf0oncwRbka4Fk0blvrC_45JO3C9x7wpGKOtll2dp7mLbERg-5gpW2JgOLdG5j2kuPmie499e4mpqmxFzEU1TQpst2JB6o246TF2DsD_Ce7Rc7cnxwr43fkpB650ZIDZfCgQv31FoSdDZOnJl3Z4imh-Bboo25A_mPih3ICO70F492r1DrFlwoKjdtlMKgJJUY2AQQCwAj5OA3plH7PqIgQV3ExeD7fpYkX1RMepPS12yD_IyeamW87tNYYQepJWltVNcElNhf9YLRpsfwAS0Begf0pzr6IxjLuH5_hVVyYlNe4cvFNxDivqLoUjwD9D-eA2OlzXo9tmBmbry9akjqU19JbccSXSTWgzhImHhvBM5Uj0svQTNbgpNePGJrO4ys_CEBwetQlOUZAfxA5UjV4HGYYO6Oei7ixjbF8tSw9Dv6DxTeD6Y7T4zAwZlDZqcXrEGSwhPI8KWOPhBcSCt6FRMkjwrwUiIKYYTJULvz" TargetMode="External" /><Relationship Id="rId7" Type="http://schemas.openxmlformats.org/officeDocument/2006/relationships/hyperlink" Target="https://www.contratos.gov.co/consultas/detalleProceso.do?numConstancia=24-21-43017&amp;g-recaptcha-response=03AFcWeA4upvXxhtmYC0PRNl1bWSFY3RTtBn7OTz3NkPX4U_ilOkOVP0WWgKpZgQDzzIUqO2TfBZv45tY8JAqIeaQbdO9LkvpTT0jJfFw7sSDnmZ3qNX_-Bs3OZguZoJmI94y1nqU4bxUQqiAVje2wypVA-Ci0pmVeDKZ-u08AwTgbT1wrqV7GdX3RUivBUu3kBwDsqZVM9W_UrMaIBUogde0tpb5iwIdOK-oXOm7Wh3w-fLioOwzYDantAnzBPY3FLAksqEjm2iLZXpz3GKYC98iDb0sylriIRMg8FQNwW3AAAGa_rUZXDVsqefEPPSwtdr_a_gKBVBQ4jsXCI0Gmk0AJkJmPc48kSKbZVRK4mJieEScg0ZLFwoo9Uh01VLhzJQaaLw7cKbzXpQfUMeiJqOV8YB1N7LV91s6rSrjPoVj4iDogkt8TAvSygpU-DECCDjENP2WZw4_Pumpr7W2LNYfX1BgjhpzKWmL8QcOyUeiAJ101cGY58pwJxDkex9CL3AoyAjY4B1ZSetG9pYyCRkpHjMBMt3YzUj6WLBtksPxvSZqkMyvmgj6xiUZWpZE_h_lsAMVIgEq6RKsbPY63SVZRsNuEeO0aoghv_XgoVeI7qv6pZYSpSRcF_she-5AQF-XN-RY3pr1MEIxXCE2X2thmMyEDnuzUIA" TargetMode="External" /><Relationship Id="rId8" Type="http://schemas.openxmlformats.org/officeDocument/2006/relationships/hyperlink" Target="https://www.contratos.gov.co/consultas/detalleProceso.do?numConstancia=24-12-13965844&amp;g-recaptcha-response=03AFcWeA6ciLfaXPogZR7nNDpeMMrbFuV6BjbigcViOMhncr-f35WYaD85-MJNxg5LexcTYOfFA3kqG5mK7wWIa6HxvEcvecneS6jk1Pkg0oLiBtZaOinB8fuxI_wQ514EU5YsklxZXnz3A9ZJzFxVf2jhvrzX8SVgB4XBhMHIbHAOO5CfiWPZQFCIWxWkLjvPYwbZAPvtfRjT5evyvkbD_6HnSTOwnU2MP5S1zdjLZsujdeVqH4TNoaonk1U6AERaEDki0sYsDStP2U-eOHVXQWx1YZKbxTdBRZ6vlIbvw8lWQ-DLKnNAjKCM5WIwM0LbF0y0k21-obI8T4ct9X_bjh5YPDq3wQAQXme6Qe8ApkVA24GzNNdCPP8NAPkI1G4rZ9RiGvJVKMoLsA0_RKORf5GZotWkK4g2nFV_D24YtTvv3j2y57a42aepzLHP4fOKMQ2OlwGRrlMOvBSD8pnmmYrmOwKGRFUH9UmMpGtdBIfPvFtc6fBHHeJ7WEUJdOdOOvCKZf5t9wxuhwdJbPSG-ihevBnKgxaRFe6FTtRwF2364T4AJ1zPkckeIHxmP5i0QnKWep4T_lDqyY4neE0VaKEjHYlGjO149tCg5SlvJ7HeHHtClI56vKXkPM3ERXX2HtqI7_hQPfxEhiNy3QtBoKQC-J9VuvgnOo8OFD2UMlC19mlFKznP-gG_2BMq2mVxkdSckJI4GhZF" TargetMode="External" /><Relationship Id="rId9" Type="http://schemas.openxmlformats.org/officeDocument/2006/relationships/hyperlink" Target="mailto:contratacion@ituango-antioquia.gov.co" TargetMode="External" /><Relationship Id="rId10" Type="http://schemas.openxmlformats.org/officeDocument/2006/relationships/hyperlink" Target="javascript:%20consultaProceso('24-4-13959486')" TargetMode="External" /><Relationship Id="rId11" Type="http://schemas.openxmlformats.org/officeDocument/2006/relationships/hyperlink" Target="https://www.contratos.gov.co/consultas/detalleProceso.do?numConstancia=24-4-13959486&amp;g-recaptcha-response=03AFcWeA5LnL1-w1PqxZqNcphNc_SIVFoXbnJ1kzAYW45wV8almtJdpYga461Q-2TpjSHLxfgtxga71PNEgVa-5KcfjWSMdU59CRr7MmpycQ41qqiJ9EPPTOnCJygCs3PBiS2EN7RRhXnQoq-L8jUU2M3Orzp9XmqrCZEZupNNqPv_nrI1H1aaoCXMlOtj5L8t4gVtXAX2RIA6SqmWRqSiwp_sarm0XnzFws2zbeh6UGoLdeAiX4KieRcwp3c7piksmKAoYjLjytv0WZd7TFAHUmSM94LScITmoH5Ov7uGSVSw1iobWyM_qrj9r4VXx4aZ-_3lgmL1KHeMeA_jbOEERIV6A261AXpCK75FTacdjCF9iJPEj9M2vAOyVIs5Qj7o7b3LMj0fOS9QSUH8gL4qI0FdIkRZMyXVweVKm-2LsbG1uzywOfS0JGGYjA4zO0oZOPlnXq7NNhcbWo7t1v1G2D8oXSoFuEHB_YdrQEtqtXtxu5EIauE7FH4ux4RXjfwFn8QE-PKSZMD1SCdjTI5gsIV1av3oXU81IDNOn8Adg1fOaJ7sGP6oV2pf8lvtTXSm2njV51yEYrQRre_-e_8ZUjVwuhpr66SX2SGjnYXvHa8ZKy5wzpKvh20lTVnhXd9sGQ-Ebc-sPuqEqV49-Y8mCNZsMpVmuasZXPqHwlq_x1PXmqMYOCTc1TmLjbs0ISPfdDgmAJH4MKSx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consultaProceso('24-4-13965694')" TargetMode="External" /><Relationship Id="rId2" Type="http://schemas.openxmlformats.org/officeDocument/2006/relationships/hyperlink" Target="javascript:%20consultaProceso('24-4-13963450')" TargetMode="External" /><Relationship Id="rId3" Type="http://schemas.openxmlformats.org/officeDocument/2006/relationships/hyperlink" Target="javascript:%20consultaProceso('24-4-13959731')" TargetMode="External" /><Relationship Id="rId4" Type="http://schemas.openxmlformats.org/officeDocument/2006/relationships/hyperlink" Target="javascript:%20consultaProceso('24-4-13959717')" TargetMode="External" /><Relationship Id="rId5" Type="http://schemas.openxmlformats.org/officeDocument/2006/relationships/hyperlink" Target="javascript:%20consultaProceso('24-4-13955349')" TargetMode="External" /><Relationship Id="rId6" Type="http://schemas.openxmlformats.org/officeDocument/2006/relationships/hyperlink" Target="https://www.contratos.gov.co/consultas/detalleProceso.do?numConstancia=24-4-13965694&amp;g-recaptcha-response=03AFcWeA5C0jjdNuU3iiZmyZ7TPnfaDPiuNSOmvpiKYLRZs7gqap8aIiO8OxXc6XIoi3VROo-9HQC6XdFk5OeIPP1lU7RwFQN6BdzpjRN0BkvtVGjBMn4atM8drD7Nn7LwMsRupcDCxVQ1ntlcy_IxsfNz7JV3skbxtzNhxvnECMm4dj00nQPYFCNbJfc_EfT7QV0nUKO1SRFzw7X3uYmI4DA3Jz04YcMk-o5aMrZEJtoIdtezQmOaPvANraTtb5N8_Pj3jFqMpCebNV4FONZTamXfacI1SeayFEFZkwNixBqvc1f-sLpatOky5h-0VM7vzGk7HiQSK92Nw_Vk85iUGRUpGzRGcgx10DweC4Yysq78UVBLQ7SFh5FWeHDjO0a4xk7oK18hMpzdnsrhswL4_xeKMpPXoaRbbZ64PR6VF91gtHrxloRfq6ERgcLtjtqdBpfO3XqP58gCjai5KYiqYsXlhStMixPg2BWF8MXLLRacNCdkj4jspLODR6Beiv0W8nWbtyLynhLtQAAHKrypMqYNeC8ail7pivpOG6WVYw9isyJLMLnTItMHfibOE67sDh1AJYIA1zejCG2RIsEz4dBxigqtDFQUXgBsS5G4onaw1hz0wOVYCvGy85OPcBt4rhsO0twZkTh4ChiPmKHcybX3TXsKG6pg0OW_EIborukBeccBrOjGf79yPzdQjrCJs145LkMnNd56" TargetMode="External" /><Relationship Id="rId7" Type="http://schemas.openxmlformats.org/officeDocument/2006/relationships/hyperlink" Target="https://www.contratos.gov.co/consultas/detalleProceso.do?numConstancia=24-4-13963450&amp;g-recaptcha-response=03AFcWeA79HSCIDIbcP7BGMMNnVSUCYmqMbkbBYlWi4eO8dCXdvczGRl4s2j8RwJwPTNLMbzeFLiYZciUOK57nF7PV9LvYsX-OIk1ff4h0Xd_jbScmhyC4q7IG-TB7ygSbeEGZ1nnFo-RdW8asbQ4Sk4cBgoX56CEYaKlUOq5DNFD9pt1NOHzSCbN2ht9zXVvIgk94vEpupUc3xUxVEI5Go28uVnmnUUbCegXrGXb8vWl4RyPu6d5Dx2yK8TQC20WhqZ2bGhQ1bsyqr2VBSEMksaR1f72EZRL07vkqIwwTuRuKznfLmwWS4m47oIueSXoHbdp6PuM7PGaHHYPeD2CI9fgNNHpmsV8cJvbow-VK4ieMGcVAnneKIvQ7EOF57KjYdY32OH9Ox-FC8_DfaTzalqu8C6v4prTU1Hg6qcxZgQLyr3hFmOP8QTckae8MLbeFDeg3ZVREcMl1kccFXl4Lp1NDvQ9QSDc4yOQhs7naJkFXmClC6WMhgcBo48cPTQcrf1Je-JsGVpIcMjeWFhl6vNeRKI-dL5dz6n1K0-742S3Luhg8vDXeFghZxN0MiEtZ2faGB-3RAKLB4nDybycCymWTgClC1H39bO7YDraiKIa16k0-N5voZ2wIiLNuy3MZkM9Av4Zpe8Er---irz0QHcRbhJA2vyBMwQ" TargetMode="External" /><Relationship Id="rId8" Type="http://schemas.openxmlformats.org/officeDocument/2006/relationships/hyperlink" Target="https://www.contratos.gov.co/consultas/detalleProceso.do?numConstancia=24-4-13959731&amp;g-recaptcha-response=03AFcWeA6d1tGU-aRiFau0eJKPlIi3qJu09tizB6bjaKP5BYhGu_Vs74noc8zVuEOZWELbOCZcKcKNJ7hv8gAGDbjVKTTe-U-IkBwKHF9yt7S4gzZ7zWnv6GdDwNtBxHPatO8NwmGoC_VmA2Y0gzUQAiycxeNSIIfrtRa2RS63a09t4sz8SEDE8IDZL9KcnvkRisgUthK-imk-kf6GvsT-YJ12rSI-9N9iO8W8eV6qBBgQwTrV4s4unlnofG6JEKhh67QUuRVzwoLstoKDKaG-EdWwj-w8o3ZR8uXJAUoMcThuSytTUKy5Bdx25CGLgZiXAXMtN857C_Nxb33POz6DLh1ddWYIZS2OASD8Mla8x-rsTVPbiXD5CUi6JpPQauGSk7HQwQHmAQ6C4B4b1os_L6BdBXN11SPMI4WULQ7pT-UtIeY3I1I8pXa2ldn0Dcd62aIJRxEaN6uSqhMDM9OdZ1KHSnHpN-lfO34eCLQ5dq2wKNu9YQgepsJSulKLSniqeUTvUnn4I6jN49BDTuyY9hbb5t8lTLPwOLS8HvR2wzwQJR_-d1jufuZyA9P5suhx43dYFGqzO9BxsFVWbsUE9YFlI_BhbJUvfHUqzAC3lzm_ko4gfTkwS8MrqI5bF9TrSxjIMTkXwSN_kY2AtOZHwEdL_1diEu7uUsVpIvDVYfgZwf9Jg9WaSCrVewMWBjqoj8SGVScwFSvq" TargetMode="External" /><Relationship Id="rId9" Type="http://schemas.openxmlformats.org/officeDocument/2006/relationships/hyperlink" Target="https://www.contratos.gov.co/consultas/detalleProceso.do?numConstancia=24-4-13959717&amp;g-recaptcha-response=03AFcWeA6iozmMkMzruUO8uT82B3i50_XkJap0ZLVCy3d_L1SXHuufCusNTk0nsXakSww0Ltu4jn6gTzRhbKS-hTWFsGdu3PkewOp2TNFh449BQ06ALmLnpVOBxXr6D4BvelywrxGnrGOU_2eAvyWvXWeBBWyXxlCklKsy1FvMDr7KxQtPF_ZFZY7htSp_kT05OmDlFtOJoCs-2h4XU7JMFZJN8L-ptTQ3FOYVXDGxTmuYKv7LFr0ycom5PVXKBtIZPnxzz2UmnicuxQTF-VvjXgX2_fYXyj767KLUndEADX-mb5bMsSUxupeKEsj57qCa_dIWHmW5YGe56Rzq4uCbeqcOR3SoCX90IShgZofTG3VuRSg0IJlKU0wBGExuZBGkA2K52lAqPbR5oh3XgaHQAibqjbyO5_jlxzPZi-MbnzbQCobnIycQ4tDCyTqqdlyZ_Wly3bXNuVnY1m-mTgj1PupLb9Gs3nNEBlYQmOF1REVZCymqFe86y4xPhvbFsG5Rl4G1SG2U3eJd0420JUF4oJclz5lt-mMx9LQOSz0owZIQGov50eARb2L50Hg7w-wH3SpnGpc4HUNKcl1UlMYvZWlXACWJrljP5aJ1r_1FQxNJzspueAunx9qHsUK7FWobdh4uqHnrWQ4jQkIVrHI1iWmqO9SywAhcOA" TargetMode="External" /><Relationship Id="rId10" Type="http://schemas.openxmlformats.org/officeDocument/2006/relationships/hyperlink" Target="https://www.contratos.gov.co/consultas/detalleProceso.do?numConstancia=24-4-13955349&amp;g-recaptcha-response=03AFcWeA4DHXkxVv30DIYCauk7_VCgzRH8WZrVmcG1KTPDw0XxicNe3YXwkiVB9SHfqyZpoVuLRRlqDHKw9YE4qjb6FxkzWST8n3FgG9IY4smiNKzAvWP3t9lZghEyGnM1eComGoRag9vf5qXS-J5vuQknLbvKXSAb5w6eE39pK9ChqGFD0pcABK2gG8OIGHPwI0gdtiTkfeTNcx17EL_v2i0RooGHw7QK0obRkyzWvfDtSiEqly8tj__yh3BAOzZteyhVeD4t-7lI6lOjJWe3RHA18VElHR_i7AGgTakz3mKS7E-4Rn3sLvKPvCDKQpL1NjNCD9s--ZtqkBSfjo6hwMsWc3ysx3FQXBhG-MDwuowVHJZrVPm4TsNRBprH_kTfN8ElRGduNrXUey3E-Ry2ljBWW1hqOd2yXBtPxSFrh1zZTKxKCPNoGu0o6Sq0GWVva62jdN1h3dcu_GuINrpfxltINsfCwbFKJqRpKHpayEBvnOPS1BT1vjiHMKJsdQxv69l_BWE8t0RKiryonETA1wcvC2cxuPGlTHFsA7Fjji3pHlxhzCL3MDgGHM5T0IfS7cAJj8QpV2PKfmayrb4fQQYFHRn3O9VTWEIc1TvVevN_cyyyNfepSejUZlqrdztb5sUC9B_ZZUZtHav5yh8y0NORASPR1IRLXA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86"/>
  <sheetViews>
    <sheetView showGridLines="0" tabSelected="1" zoomScale="60" zoomScaleNormal="60" zoomScaleSheetLayoutView="85" workbookViewId="0" topLeftCell="A1">
      <selection activeCell="C61" sqref="C61"/>
    </sheetView>
  </sheetViews>
  <sheetFormatPr defaultColWidth="11.421875" defaultRowHeight="15"/>
  <cols>
    <col min="1" max="1" width="152.57421875" style="0" customWidth="1"/>
    <col min="2" max="2" width="20.140625" style="93" bestFit="1" customWidth="1"/>
    <col min="3" max="3" width="30.00390625" style="84" bestFit="1" customWidth="1"/>
    <col min="4" max="4" width="21.00390625" style="93" customWidth="1"/>
    <col min="5" max="5" width="23.57421875" style="84" customWidth="1"/>
    <col min="6" max="6" width="23.421875" style="93" customWidth="1"/>
    <col min="7" max="7" width="27.421875" style="84" customWidth="1"/>
    <col min="8" max="8" width="24.140625" style="93" customWidth="1"/>
    <col min="9" max="9" width="27.00390625" style="84" customWidth="1"/>
    <col min="10" max="10" width="22.57421875" style="93" customWidth="1"/>
    <col min="11" max="11" width="27.57421875" style="84" customWidth="1"/>
    <col min="12" max="12" width="22.140625" style="93" customWidth="1"/>
    <col min="13" max="13" width="30.8515625" style="84" customWidth="1"/>
    <col min="14" max="14" width="11.57421875" style="93" bestFit="1" customWidth="1"/>
    <col min="15" max="15" width="25.140625" style="84" customWidth="1"/>
    <col min="16" max="16" width="11.57421875" style="93" bestFit="1" customWidth="1"/>
    <col min="17" max="17" width="33.421875" style="84" customWidth="1"/>
    <col min="18" max="18" width="14.57421875" style="93" customWidth="1"/>
    <col min="19" max="19" width="29.421875" style="84" customWidth="1"/>
    <col min="20" max="20" width="11.57421875" style="93" bestFit="1" customWidth="1"/>
    <col min="21" max="21" width="26.140625" style="84" customWidth="1"/>
    <col min="22" max="22" width="11.57421875" style="93" bestFit="1" customWidth="1"/>
    <col min="23" max="23" width="26.421875" style="84" customWidth="1"/>
    <col min="24" max="24" width="11.57421875" style="93" bestFit="1" customWidth="1"/>
    <col min="25" max="25" width="28.57421875" style="84" customWidth="1"/>
    <col min="26" max="26" width="11.57421875" style="93" bestFit="1" customWidth="1"/>
    <col min="27" max="27" width="31.421875" style="84" customWidth="1"/>
    <col min="28" max="28" width="17.57421875" style="93" customWidth="1"/>
    <col min="29" max="29" width="26.57421875" style="84" customWidth="1"/>
    <col min="30" max="30" width="11.57421875" style="93" bestFit="1" customWidth="1"/>
    <col min="31" max="31" width="27.57421875" style="84" customWidth="1"/>
    <col min="32" max="32" width="11.57421875" style="93" customWidth="1"/>
    <col min="33" max="33" width="24.57421875" style="84" customWidth="1"/>
    <col min="34" max="34" width="11.57421875" style="93" bestFit="1" customWidth="1"/>
    <col min="35" max="35" width="23.421875" style="84" bestFit="1" customWidth="1"/>
    <col min="36" max="36" width="11.57421875" style="93" bestFit="1" customWidth="1"/>
    <col min="37" max="37" width="23.421875" style="84" bestFit="1" customWidth="1"/>
  </cols>
  <sheetData>
    <row r="1" spans="1:3" ht="45.75" customHeight="1">
      <c r="A1" s="116" t="s">
        <v>35</v>
      </c>
      <c r="B1" s="116"/>
      <c r="C1" s="116"/>
    </row>
    <row r="2" spans="1:3" ht="33.75">
      <c r="A2" s="116" t="s">
        <v>53</v>
      </c>
      <c r="B2" s="116"/>
      <c r="C2" s="116"/>
    </row>
    <row r="3" ht="30.75" customHeight="1"/>
    <row r="4" ht="26">
      <c r="A4" s="7" t="s">
        <v>26</v>
      </c>
    </row>
    <row r="5" spans="1:35" s="5" customFormat="1" ht="31.5" customHeight="1">
      <c r="A5" s="8" t="s">
        <v>25</v>
      </c>
      <c r="B5" s="113" t="s">
        <v>48</v>
      </c>
      <c r="C5" s="113"/>
      <c r="D5" s="112" t="s">
        <v>60</v>
      </c>
      <c r="E5" s="113"/>
      <c r="F5" s="112" t="s">
        <v>59</v>
      </c>
      <c r="G5" s="113"/>
      <c r="H5" s="112" t="s">
        <v>52</v>
      </c>
      <c r="I5" s="113"/>
      <c r="J5" s="112" t="s">
        <v>47</v>
      </c>
      <c r="K5" s="113"/>
      <c r="L5" s="114"/>
      <c r="M5" s="115"/>
      <c r="N5" s="114"/>
      <c r="O5" s="115"/>
      <c r="P5" s="114"/>
      <c r="Q5" s="115"/>
      <c r="R5" s="114"/>
      <c r="S5" s="115"/>
      <c r="T5" s="114"/>
      <c r="U5" s="115"/>
      <c r="V5" s="114"/>
      <c r="W5" s="115"/>
      <c r="X5" s="114"/>
      <c r="Y5" s="115"/>
      <c r="Z5" s="114"/>
      <c r="AA5" s="115"/>
      <c r="AB5" s="114"/>
      <c r="AC5" s="115"/>
      <c r="AD5" s="114"/>
      <c r="AE5" s="115"/>
      <c r="AF5" s="114"/>
      <c r="AG5" s="115"/>
      <c r="AH5" s="114"/>
      <c r="AI5" s="114"/>
    </row>
    <row r="6" spans="2:35" s="5" customFormat="1" ht="32.25" customHeight="1">
      <c r="B6" s="94" t="s">
        <v>20</v>
      </c>
      <c r="C6" s="86" t="s">
        <v>21</v>
      </c>
      <c r="D6" s="94" t="s">
        <v>20</v>
      </c>
      <c r="E6" s="86" t="s">
        <v>21</v>
      </c>
      <c r="F6" s="94" t="s">
        <v>20</v>
      </c>
      <c r="G6" s="86" t="s">
        <v>21</v>
      </c>
      <c r="H6" s="94" t="s">
        <v>20</v>
      </c>
      <c r="I6" s="86" t="s">
        <v>21</v>
      </c>
      <c r="J6" s="94" t="s">
        <v>20</v>
      </c>
      <c r="K6" s="86" t="s">
        <v>21</v>
      </c>
      <c r="L6" s="4"/>
      <c r="M6" s="20"/>
      <c r="N6" s="4"/>
      <c r="O6" s="20"/>
      <c r="P6" s="4"/>
      <c r="Q6" s="20"/>
      <c r="R6" s="4"/>
      <c r="S6" s="20"/>
      <c r="T6" s="4"/>
      <c r="U6" s="20"/>
      <c r="V6" s="4"/>
      <c r="W6" s="20"/>
      <c r="X6" s="4"/>
      <c r="Y6" s="20"/>
      <c r="Z6" s="4"/>
      <c r="AA6" s="20"/>
      <c r="AB6" s="4"/>
      <c r="AC6" s="20"/>
      <c r="AD6" s="4"/>
      <c r="AE6" s="20"/>
      <c r="AF6" s="4"/>
      <c r="AG6" s="20"/>
      <c r="AH6" s="4"/>
      <c r="AI6" s="20"/>
    </row>
    <row r="7" spans="1:37" ht="21">
      <c r="A7" s="6" t="s">
        <v>17</v>
      </c>
      <c r="B7" s="95">
        <f>J7+H7+F7+D7</f>
        <v>0</v>
      </c>
      <c r="C7" s="87">
        <f>K7+I7+G7+E7</f>
        <v>0</v>
      </c>
      <c r="D7" s="17">
        <v>0</v>
      </c>
      <c r="E7" s="87">
        <v>0</v>
      </c>
      <c r="F7" s="17">
        <v>0</v>
      </c>
      <c r="G7" s="87">
        <v>0</v>
      </c>
      <c r="H7" s="17">
        <v>0</v>
      </c>
      <c r="I7" s="87">
        <v>0</v>
      </c>
      <c r="J7" s="17">
        <v>0</v>
      </c>
      <c r="K7" s="87">
        <v>0</v>
      </c>
      <c r="L7" s="21"/>
      <c r="M7" s="22"/>
      <c r="N7" s="21"/>
      <c r="O7" s="22"/>
      <c r="P7" s="21"/>
      <c r="Q7" s="22"/>
      <c r="R7" s="21"/>
      <c r="S7" s="22"/>
      <c r="T7" s="23"/>
      <c r="U7" s="22"/>
      <c r="V7" s="21"/>
      <c r="W7" s="24"/>
      <c r="X7" s="25"/>
      <c r="Y7" s="22"/>
      <c r="Z7" s="25"/>
      <c r="AA7" s="24"/>
      <c r="AB7" s="26"/>
      <c r="AC7" s="22"/>
      <c r="AD7" s="27"/>
      <c r="AE7" s="28"/>
      <c r="AF7" s="27"/>
      <c r="AG7" s="28"/>
      <c r="AH7" s="27"/>
      <c r="AI7" s="28"/>
      <c r="AJ7"/>
      <c r="AK7"/>
    </row>
    <row r="8" spans="1:37" ht="21">
      <c r="A8" s="6" t="s">
        <v>23</v>
      </c>
      <c r="B8" s="95">
        <f aca="true" t="shared" si="0" ref="B8:B11">J8+H8+F8+D8</f>
        <v>0</v>
      </c>
      <c r="C8" s="87">
        <f aca="true" t="shared" si="1" ref="C8:C11">K8+I8+G8+E8</f>
        <v>0</v>
      </c>
      <c r="D8" s="17">
        <v>0</v>
      </c>
      <c r="E8" s="87">
        <v>0</v>
      </c>
      <c r="F8" s="17">
        <v>0</v>
      </c>
      <c r="G8" s="87">
        <v>0</v>
      </c>
      <c r="H8" s="17">
        <v>0</v>
      </c>
      <c r="I8" s="87">
        <v>0</v>
      </c>
      <c r="J8" s="17">
        <v>0</v>
      </c>
      <c r="K8" s="87">
        <v>0</v>
      </c>
      <c r="L8" s="21"/>
      <c r="M8" s="22"/>
      <c r="N8" s="21"/>
      <c r="O8" s="22"/>
      <c r="P8" s="21"/>
      <c r="Q8" s="22"/>
      <c r="R8" s="21"/>
      <c r="S8" s="22"/>
      <c r="T8" s="23"/>
      <c r="U8" s="22"/>
      <c r="V8" s="21"/>
      <c r="W8" s="24"/>
      <c r="X8" s="25"/>
      <c r="Y8" s="22"/>
      <c r="Z8" s="25"/>
      <c r="AA8" s="24"/>
      <c r="AB8" s="26"/>
      <c r="AC8" s="22"/>
      <c r="AD8" s="27"/>
      <c r="AE8" s="28"/>
      <c r="AF8" s="27"/>
      <c r="AG8" s="28"/>
      <c r="AH8" s="27"/>
      <c r="AI8" s="28"/>
      <c r="AJ8"/>
      <c r="AK8"/>
    </row>
    <row r="9" spans="1:37" ht="21">
      <c r="A9" s="6" t="s">
        <v>22</v>
      </c>
      <c r="B9" s="95">
        <f t="shared" si="0"/>
        <v>0</v>
      </c>
      <c r="C9" s="87">
        <f t="shared" si="1"/>
        <v>0</v>
      </c>
      <c r="D9" s="17">
        <v>0</v>
      </c>
      <c r="E9" s="87">
        <v>0</v>
      </c>
      <c r="F9" s="17">
        <v>0</v>
      </c>
      <c r="G9" s="87">
        <v>0</v>
      </c>
      <c r="H9" s="17">
        <v>0</v>
      </c>
      <c r="I9" s="87">
        <v>0</v>
      </c>
      <c r="J9" s="17">
        <v>0</v>
      </c>
      <c r="K9" s="87">
        <v>0</v>
      </c>
      <c r="L9" s="21"/>
      <c r="M9" s="22"/>
      <c r="N9" s="21"/>
      <c r="O9" s="22"/>
      <c r="P9" s="21"/>
      <c r="Q9" s="22"/>
      <c r="R9" s="21"/>
      <c r="S9" s="22"/>
      <c r="T9" s="23"/>
      <c r="U9" s="22"/>
      <c r="V9" s="21"/>
      <c r="W9" s="24"/>
      <c r="X9" s="25"/>
      <c r="Y9" s="22"/>
      <c r="Z9" s="25"/>
      <c r="AA9" s="24"/>
      <c r="AB9" s="26"/>
      <c r="AC9" s="22"/>
      <c r="AD9" s="27"/>
      <c r="AE9" s="28"/>
      <c r="AF9" s="27"/>
      <c r="AG9" s="28"/>
      <c r="AH9" s="27"/>
      <c r="AI9" s="28"/>
      <c r="AJ9"/>
      <c r="AK9"/>
    </row>
    <row r="10" spans="1:37" ht="21">
      <c r="A10" s="6" t="s">
        <v>18</v>
      </c>
      <c r="B10" s="95">
        <f t="shared" si="0"/>
        <v>2</v>
      </c>
      <c r="C10" s="87">
        <f t="shared" si="1"/>
        <v>718920254</v>
      </c>
      <c r="D10" s="17">
        <v>1</v>
      </c>
      <c r="E10" s="87">
        <v>599927751</v>
      </c>
      <c r="F10" s="17">
        <v>1</v>
      </c>
      <c r="G10" s="87">
        <v>118992503</v>
      </c>
      <c r="H10" s="17">
        <v>0</v>
      </c>
      <c r="I10" s="87">
        <v>0</v>
      </c>
      <c r="J10" s="17">
        <v>0</v>
      </c>
      <c r="K10" s="87">
        <v>0</v>
      </c>
      <c r="L10" s="21"/>
      <c r="M10" s="22"/>
      <c r="N10" s="21"/>
      <c r="O10" s="22"/>
      <c r="P10" s="21"/>
      <c r="Q10" s="22"/>
      <c r="R10" s="21"/>
      <c r="S10" s="22"/>
      <c r="T10" s="23"/>
      <c r="U10" s="22"/>
      <c r="V10" s="21"/>
      <c r="W10" s="24"/>
      <c r="X10" s="25"/>
      <c r="Y10" s="22"/>
      <c r="Z10" s="25"/>
      <c r="AA10" s="24"/>
      <c r="AB10" s="26"/>
      <c r="AC10" s="22"/>
      <c r="AD10" s="27"/>
      <c r="AE10" s="28"/>
      <c r="AF10" s="27"/>
      <c r="AG10" s="28"/>
      <c r="AH10" s="27"/>
      <c r="AI10" s="28"/>
      <c r="AJ10"/>
      <c r="AK10"/>
    </row>
    <row r="11" spans="1:37" ht="21">
      <c r="A11" s="6" t="s">
        <v>19</v>
      </c>
      <c r="B11" s="95">
        <f t="shared" si="0"/>
        <v>1</v>
      </c>
      <c r="C11" s="87">
        <f t="shared" si="1"/>
        <v>119000000</v>
      </c>
      <c r="D11" s="17">
        <v>1</v>
      </c>
      <c r="E11" s="87">
        <v>119000000</v>
      </c>
      <c r="F11" s="17">
        <v>0</v>
      </c>
      <c r="G11" s="87">
        <v>0</v>
      </c>
      <c r="H11" s="17">
        <v>0</v>
      </c>
      <c r="I11" s="87">
        <v>0</v>
      </c>
      <c r="J11" s="17">
        <v>0</v>
      </c>
      <c r="K11" s="87">
        <v>0</v>
      </c>
      <c r="L11" s="21"/>
      <c r="M11" s="22"/>
      <c r="N11" s="21"/>
      <c r="O11" s="22"/>
      <c r="P11" s="21"/>
      <c r="Q11" s="22"/>
      <c r="R11" s="21"/>
      <c r="S11" s="22"/>
      <c r="T11" s="23"/>
      <c r="U11" s="22"/>
      <c r="V11" s="21"/>
      <c r="W11" s="24"/>
      <c r="X11" s="25"/>
      <c r="Y11" s="22"/>
      <c r="Z11" s="25"/>
      <c r="AA11" s="24"/>
      <c r="AB11" s="26"/>
      <c r="AC11" s="22"/>
      <c r="AD11" s="27"/>
      <c r="AE11" s="28"/>
      <c r="AF11" s="27"/>
      <c r="AG11" s="28"/>
      <c r="AH11" s="27"/>
      <c r="AI11" s="28"/>
      <c r="AJ11"/>
      <c r="AK11"/>
    </row>
    <row r="12" spans="1:37" ht="21">
      <c r="A12" s="9" t="s">
        <v>31</v>
      </c>
      <c r="B12" s="96">
        <f aca="true" t="shared" si="2" ref="B12:C12">SUM(B7:B11)</f>
        <v>3</v>
      </c>
      <c r="C12" s="88">
        <f t="shared" si="2"/>
        <v>837920254</v>
      </c>
      <c r="D12" s="18">
        <f>SUM(D7:D11)</f>
        <v>2</v>
      </c>
      <c r="E12" s="88">
        <f>SUM(E7:E11)</f>
        <v>718927751</v>
      </c>
      <c r="F12" s="18">
        <f>SUM(F7:F11)</f>
        <v>1</v>
      </c>
      <c r="G12" s="88">
        <f>SUM(G7:G11)</f>
        <v>118992503</v>
      </c>
      <c r="H12" s="18">
        <f>SUM(H7:H11)</f>
        <v>0</v>
      </c>
      <c r="I12" s="88">
        <f>SUM(I7:I11)</f>
        <v>0</v>
      </c>
      <c r="J12" s="18">
        <v>0</v>
      </c>
      <c r="K12" s="88">
        <v>0</v>
      </c>
      <c r="L12" s="29"/>
      <c r="M12" s="30"/>
      <c r="N12" s="29"/>
      <c r="O12" s="30"/>
      <c r="P12" s="29"/>
      <c r="Q12" s="30"/>
      <c r="R12" s="29"/>
      <c r="S12" s="30"/>
      <c r="T12" s="31"/>
      <c r="U12" s="30"/>
      <c r="V12" s="29"/>
      <c r="W12" s="32"/>
      <c r="X12" s="33"/>
      <c r="Y12" s="30"/>
      <c r="Z12" s="33"/>
      <c r="AA12" s="32"/>
      <c r="AB12" s="34"/>
      <c r="AC12" s="30"/>
      <c r="AD12" s="35"/>
      <c r="AE12" s="36"/>
      <c r="AF12" s="35"/>
      <c r="AG12" s="36"/>
      <c r="AH12" s="35"/>
      <c r="AI12" s="36"/>
      <c r="AJ12"/>
      <c r="AK12"/>
    </row>
    <row r="13" spans="4:37" ht="15"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4:37" ht="15"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6">
      <c r="A15" s="7" t="s">
        <v>28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6" s="5" customFormat="1" ht="31.5" customHeight="1">
      <c r="A16" s="8" t="s">
        <v>29</v>
      </c>
      <c r="B16" s="113" t="s">
        <v>46</v>
      </c>
      <c r="C16" s="113"/>
      <c r="D16" s="112" t="s">
        <v>60</v>
      </c>
      <c r="E16" s="113"/>
      <c r="F16" s="112" t="s">
        <v>59</v>
      </c>
      <c r="G16" s="113"/>
      <c r="H16" s="112" t="s">
        <v>52</v>
      </c>
      <c r="I16" s="113"/>
      <c r="J16" s="112" t="s">
        <v>47</v>
      </c>
      <c r="K16" s="113"/>
      <c r="L16" s="114"/>
      <c r="M16" s="115"/>
      <c r="N16" s="114"/>
      <c r="O16" s="115"/>
      <c r="P16" s="114"/>
      <c r="Q16" s="115"/>
      <c r="R16" s="114"/>
      <c r="S16" s="115"/>
      <c r="T16" s="114"/>
      <c r="U16" s="115"/>
      <c r="V16" s="114"/>
      <c r="W16" s="115"/>
      <c r="X16" s="114"/>
      <c r="Y16" s="115"/>
      <c r="Z16" s="114"/>
      <c r="AA16" s="115"/>
      <c r="AB16" s="114"/>
      <c r="AC16" s="115"/>
      <c r="AD16" s="114"/>
      <c r="AE16" s="115"/>
      <c r="AF16" s="114"/>
      <c r="AG16" s="115"/>
      <c r="AH16" s="114"/>
      <c r="AI16" s="114"/>
      <c r="AJ16"/>
    </row>
    <row r="17" spans="2:36" s="5" customFormat="1" ht="32.25" customHeight="1">
      <c r="B17" s="94" t="s">
        <v>20</v>
      </c>
      <c r="C17" s="86" t="s">
        <v>21</v>
      </c>
      <c r="D17" s="94" t="s">
        <v>20</v>
      </c>
      <c r="E17" s="86" t="s">
        <v>21</v>
      </c>
      <c r="F17" s="94" t="s">
        <v>20</v>
      </c>
      <c r="G17" s="86" t="s">
        <v>21</v>
      </c>
      <c r="H17" s="94" t="s">
        <v>20</v>
      </c>
      <c r="I17" s="86" t="s">
        <v>21</v>
      </c>
      <c r="J17" s="94" t="s">
        <v>20</v>
      </c>
      <c r="K17" s="86" t="s">
        <v>21</v>
      </c>
      <c r="L17" s="4"/>
      <c r="M17" s="20"/>
      <c r="N17" s="4"/>
      <c r="O17" s="20"/>
      <c r="P17" s="4"/>
      <c r="Q17" s="20"/>
      <c r="R17" s="4"/>
      <c r="S17" s="20"/>
      <c r="T17" s="4"/>
      <c r="U17" s="20"/>
      <c r="V17" s="4"/>
      <c r="W17" s="20"/>
      <c r="X17" s="4"/>
      <c r="Y17" s="20"/>
      <c r="Z17" s="4"/>
      <c r="AA17" s="20"/>
      <c r="AB17" s="4"/>
      <c r="AC17" s="20"/>
      <c r="AD17" s="4"/>
      <c r="AE17" s="20"/>
      <c r="AF17" s="4"/>
      <c r="AG17" s="20"/>
      <c r="AH17" s="4"/>
      <c r="AI17" s="20"/>
      <c r="AJ17"/>
    </row>
    <row r="18" spans="1:37" ht="21" customHeight="1">
      <c r="A18" s="6" t="s">
        <v>17</v>
      </c>
      <c r="B18" s="95">
        <f>J18+F18+D18</f>
        <v>0</v>
      </c>
      <c r="C18" s="87">
        <f>K18+G18+E18</f>
        <v>0</v>
      </c>
      <c r="D18" s="17">
        <v>0</v>
      </c>
      <c r="E18" s="87">
        <v>0</v>
      </c>
      <c r="F18" s="17">
        <v>0</v>
      </c>
      <c r="G18" s="87">
        <v>0</v>
      </c>
      <c r="H18" s="17">
        <v>0</v>
      </c>
      <c r="I18" s="87">
        <v>0</v>
      </c>
      <c r="J18" s="17">
        <v>0</v>
      </c>
      <c r="K18" s="87">
        <v>0</v>
      </c>
      <c r="L18" s="21"/>
      <c r="M18" s="22"/>
      <c r="N18" s="21"/>
      <c r="O18" s="22"/>
      <c r="P18" s="21"/>
      <c r="Q18" s="24"/>
      <c r="R18" s="21"/>
      <c r="S18" s="22"/>
      <c r="T18" s="23"/>
      <c r="U18" s="22"/>
      <c r="V18" s="21"/>
      <c r="W18" s="24"/>
      <c r="X18" s="21"/>
      <c r="Y18" s="22"/>
      <c r="Z18" s="25"/>
      <c r="AA18" s="24"/>
      <c r="AB18" s="26"/>
      <c r="AC18" s="24"/>
      <c r="AD18" s="27"/>
      <c r="AE18" s="28"/>
      <c r="AF18" s="27"/>
      <c r="AG18" s="28"/>
      <c r="AH18" s="27"/>
      <c r="AI18" s="28"/>
      <c r="AJ18"/>
      <c r="AK18"/>
    </row>
    <row r="19" spans="1:37" ht="21">
      <c r="A19" s="6" t="s">
        <v>23</v>
      </c>
      <c r="B19" s="95">
        <f aca="true" t="shared" si="3" ref="B19:B22">J19+F19+D19</f>
        <v>0</v>
      </c>
      <c r="C19" s="87">
        <f aca="true" t="shared" si="4" ref="C19:C22">K19+G19+E19</f>
        <v>0</v>
      </c>
      <c r="D19" s="17">
        <v>0</v>
      </c>
      <c r="E19" s="87">
        <v>0</v>
      </c>
      <c r="F19" s="17">
        <v>0</v>
      </c>
      <c r="G19" s="87">
        <v>0</v>
      </c>
      <c r="H19" s="17">
        <v>0</v>
      </c>
      <c r="I19" s="87">
        <v>0</v>
      </c>
      <c r="J19" s="17">
        <v>0</v>
      </c>
      <c r="K19" s="87">
        <v>0</v>
      </c>
      <c r="L19" s="21"/>
      <c r="M19" s="22"/>
      <c r="N19" s="21"/>
      <c r="O19" s="22"/>
      <c r="P19" s="21"/>
      <c r="Q19" s="24"/>
      <c r="R19" s="21"/>
      <c r="S19" s="22"/>
      <c r="T19" s="23"/>
      <c r="U19" s="22"/>
      <c r="V19" s="21"/>
      <c r="W19" s="24"/>
      <c r="X19" s="21"/>
      <c r="Y19" s="22"/>
      <c r="Z19" s="25"/>
      <c r="AA19" s="24"/>
      <c r="AB19" s="26"/>
      <c r="AC19" s="24"/>
      <c r="AD19" s="27"/>
      <c r="AE19" s="28"/>
      <c r="AF19" s="27"/>
      <c r="AG19" s="28"/>
      <c r="AH19" s="27"/>
      <c r="AI19" s="28"/>
      <c r="AJ19"/>
      <c r="AK19"/>
    </row>
    <row r="20" spans="1:37" ht="21">
      <c r="A20" s="6" t="s">
        <v>22</v>
      </c>
      <c r="B20" s="95">
        <f t="shared" si="3"/>
        <v>0</v>
      </c>
      <c r="C20" s="87">
        <f t="shared" si="4"/>
        <v>0</v>
      </c>
      <c r="D20" s="17">
        <v>0</v>
      </c>
      <c r="E20" s="87">
        <v>0</v>
      </c>
      <c r="F20" s="17">
        <v>0</v>
      </c>
      <c r="G20" s="87">
        <v>0</v>
      </c>
      <c r="H20" s="17">
        <v>0</v>
      </c>
      <c r="I20" s="87">
        <v>0</v>
      </c>
      <c r="J20" s="17">
        <v>0</v>
      </c>
      <c r="K20" s="87">
        <v>0</v>
      </c>
      <c r="L20" s="21"/>
      <c r="M20" s="22"/>
      <c r="N20" s="21"/>
      <c r="O20" s="22"/>
      <c r="P20" s="21"/>
      <c r="Q20" s="24"/>
      <c r="R20" s="21"/>
      <c r="S20" s="22"/>
      <c r="T20" s="23"/>
      <c r="U20" s="22"/>
      <c r="V20" s="21"/>
      <c r="W20" s="24"/>
      <c r="X20" s="21"/>
      <c r="Y20" s="22"/>
      <c r="Z20" s="25"/>
      <c r="AA20" s="24"/>
      <c r="AB20" s="26"/>
      <c r="AC20" s="24"/>
      <c r="AD20" s="27"/>
      <c r="AE20" s="28"/>
      <c r="AF20" s="27"/>
      <c r="AG20" s="28"/>
      <c r="AH20" s="27"/>
      <c r="AI20" s="28"/>
      <c r="AJ20"/>
      <c r="AK20"/>
    </row>
    <row r="21" spans="1:37" ht="21">
      <c r="A21" s="6" t="s">
        <v>18</v>
      </c>
      <c r="B21" s="95">
        <f t="shared" si="3"/>
        <v>0</v>
      </c>
      <c r="C21" s="87">
        <f t="shared" si="4"/>
        <v>0</v>
      </c>
      <c r="D21" s="17">
        <v>0</v>
      </c>
      <c r="E21" s="87">
        <v>0</v>
      </c>
      <c r="F21" s="17">
        <v>0</v>
      </c>
      <c r="G21" s="87">
        <v>0</v>
      </c>
      <c r="H21" s="17">
        <v>0</v>
      </c>
      <c r="I21" s="87">
        <v>0</v>
      </c>
      <c r="J21" s="17">
        <v>0</v>
      </c>
      <c r="K21" s="87">
        <v>0</v>
      </c>
      <c r="L21" s="21"/>
      <c r="M21" s="22"/>
      <c r="N21" s="21"/>
      <c r="O21" s="22"/>
      <c r="P21" s="21"/>
      <c r="Q21" s="24"/>
      <c r="R21" s="21"/>
      <c r="S21" s="22"/>
      <c r="T21" s="23"/>
      <c r="U21" s="22"/>
      <c r="V21" s="21"/>
      <c r="W21" s="24"/>
      <c r="X21" s="21"/>
      <c r="Y21" s="22"/>
      <c r="Z21" s="25"/>
      <c r="AA21" s="24"/>
      <c r="AB21" s="26"/>
      <c r="AC21" s="37"/>
      <c r="AD21" s="27"/>
      <c r="AE21" s="28"/>
      <c r="AF21" s="27"/>
      <c r="AG21" s="28"/>
      <c r="AH21" s="27"/>
      <c r="AI21" s="28"/>
      <c r="AJ21"/>
      <c r="AK21"/>
    </row>
    <row r="22" spans="1:37" ht="21">
      <c r="A22" s="6" t="s">
        <v>19</v>
      </c>
      <c r="B22" s="95">
        <f t="shared" si="3"/>
        <v>0</v>
      </c>
      <c r="C22" s="87">
        <f t="shared" si="4"/>
        <v>0</v>
      </c>
      <c r="D22" s="17">
        <v>0</v>
      </c>
      <c r="E22" s="87">
        <v>0</v>
      </c>
      <c r="F22" s="17">
        <v>0</v>
      </c>
      <c r="G22" s="87">
        <v>0</v>
      </c>
      <c r="H22" s="17">
        <v>0</v>
      </c>
      <c r="I22" s="87">
        <v>0</v>
      </c>
      <c r="J22" s="17">
        <v>0</v>
      </c>
      <c r="K22" s="87">
        <v>0</v>
      </c>
      <c r="L22" s="21"/>
      <c r="M22" s="22"/>
      <c r="N22" s="21"/>
      <c r="O22" s="22"/>
      <c r="P22" s="21"/>
      <c r="Q22" s="24"/>
      <c r="R22" s="21"/>
      <c r="S22" s="22"/>
      <c r="T22" s="23"/>
      <c r="U22" s="22"/>
      <c r="V22" s="21"/>
      <c r="W22" s="24"/>
      <c r="X22" s="21"/>
      <c r="Y22" s="22"/>
      <c r="Z22" s="25"/>
      <c r="AA22" s="24"/>
      <c r="AB22" s="26"/>
      <c r="AC22" s="24"/>
      <c r="AD22" s="27"/>
      <c r="AE22" s="28"/>
      <c r="AF22" s="27"/>
      <c r="AG22" s="28"/>
      <c r="AH22" s="27"/>
      <c r="AI22" s="28"/>
      <c r="AJ22"/>
      <c r="AK22"/>
    </row>
    <row r="23" spans="1:37" ht="18.65" customHeight="1">
      <c r="A23" s="9" t="s">
        <v>32</v>
      </c>
      <c r="B23" s="18">
        <f aca="true" t="shared" si="5" ref="B23:J23">SUM(B18:B22)</f>
        <v>0</v>
      </c>
      <c r="C23" s="88">
        <f>SUM(C18:C22)</f>
        <v>0</v>
      </c>
      <c r="D23" s="18">
        <f>SUM(D18:D22)</f>
        <v>0</v>
      </c>
      <c r="E23" s="88">
        <f>SUM(E18:E22)</f>
        <v>0</v>
      </c>
      <c r="F23" s="18">
        <f>SUM(F18:F22)</f>
        <v>0</v>
      </c>
      <c r="G23" s="88">
        <f>SUM(G18:G22)</f>
        <v>0</v>
      </c>
      <c r="H23" s="18">
        <f>SUM(H18:H22)</f>
        <v>0</v>
      </c>
      <c r="I23" s="88">
        <f>SUM(I18:I22)</f>
        <v>0</v>
      </c>
      <c r="J23" s="18">
        <f t="shared" si="5"/>
        <v>0</v>
      </c>
      <c r="K23" s="88">
        <f>SUM(K18:K22)</f>
        <v>0</v>
      </c>
      <c r="L23" s="29"/>
      <c r="M23" s="30"/>
      <c r="N23" s="29"/>
      <c r="O23" s="30"/>
      <c r="P23" s="29"/>
      <c r="Q23" s="32"/>
      <c r="R23" s="29"/>
      <c r="S23" s="30"/>
      <c r="T23" s="31"/>
      <c r="U23" s="30"/>
      <c r="V23" s="29"/>
      <c r="W23" s="32"/>
      <c r="X23" s="29"/>
      <c r="Y23" s="30"/>
      <c r="Z23" s="33"/>
      <c r="AA23" s="32"/>
      <c r="AB23" s="34"/>
      <c r="AC23" s="32"/>
      <c r="AD23" s="35"/>
      <c r="AE23" s="36"/>
      <c r="AF23" s="35"/>
      <c r="AG23" s="36"/>
      <c r="AH23" s="35"/>
      <c r="AI23" s="36"/>
      <c r="AJ23"/>
      <c r="AK23"/>
    </row>
    <row r="24" spans="4:37" ht="15"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4:37" ht="15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6">
      <c r="A26" s="7" t="s">
        <v>27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6" s="5" customFormat="1" ht="31.5" customHeight="1">
      <c r="A27" s="8" t="s">
        <v>30</v>
      </c>
      <c r="B27" s="113" t="s">
        <v>46</v>
      </c>
      <c r="C27" s="113"/>
      <c r="D27" s="112" t="s">
        <v>60</v>
      </c>
      <c r="E27" s="113"/>
      <c r="F27" s="112" t="s">
        <v>59</v>
      </c>
      <c r="G27" s="113"/>
      <c r="H27" s="112" t="s">
        <v>52</v>
      </c>
      <c r="I27" s="113"/>
      <c r="J27" s="112" t="s">
        <v>47</v>
      </c>
      <c r="K27" s="113"/>
      <c r="L27" s="114"/>
      <c r="M27" s="115"/>
      <c r="N27" s="114"/>
      <c r="O27" s="115"/>
      <c r="P27" s="114"/>
      <c r="Q27" s="115"/>
      <c r="R27" s="114"/>
      <c r="S27" s="115"/>
      <c r="T27" s="114"/>
      <c r="U27" s="115"/>
      <c r="V27" s="114"/>
      <c r="W27" s="115"/>
      <c r="X27" s="114"/>
      <c r="Y27" s="115"/>
      <c r="Z27" s="114"/>
      <c r="AA27" s="115"/>
      <c r="AB27" s="114"/>
      <c r="AC27" s="115"/>
      <c r="AD27" s="114"/>
      <c r="AE27" s="115"/>
      <c r="AF27" s="114"/>
      <c r="AG27" s="115"/>
      <c r="AH27" s="114"/>
      <c r="AI27" s="114"/>
      <c r="AJ27"/>
    </row>
    <row r="28" spans="2:36" s="5" customFormat="1" ht="32.25" customHeight="1">
      <c r="B28" s="94" t="s">
        <v>20</v>
      </c>
      <c r="C28" s="86" t="s">
        <v>21</v>
      </c>
      <c r="D28" s="94" t="s">
        <v>20</v>
      </c>
      <c r="E28" s="86" t="s">
        <v>21</v>
      </c>
      <c r="F28" s="94" t="s">
        <v>20</v>
      </c>
      <c r="G28" s="86" t="s">
        <v>21</v>
      </c>
      <c r="H28" s="94" t="s">
        <v>20</v>
      </c>
      <c r="I28" s="86" t="s">
        <v>21</v>
      </c>
      <c r="J28" s="94" t="s">
        <v>20</v>
      </c>
      <c r="K28" s="86" t="s">
        <v>21</v>
      </c>
      <c r="L28" s="4"/>
      <c r="M28" s="20"/>
      <c r="N28" s="4"/>
      <c r="O28" s="20"/>
      <c r="P28" s="4"/>
      <c r="Q28" s="20"/>
      <c r="R28" s="4"/>
      <c r="S28" s="20"/>
      <c r="T28" s="4"/>
      <c r="U28" s="20"/>
      <c r="V28" s="4"/>
      <c r="W28" s="20"/>
      <c r="X28" s="4"/>
      <c r="Y28" s="20"/>
      <c r="Z28" s="4"/>
      <c r="AA28" s="20"/>
      <c r="AB28" s="4"/>
      <c r="AC28" s="20"/>
      <c r="AD28" s="4"/>
      <c r="AE28" s="20"/>
      <c r="AF28" s="4"/>
      <c r="AG28" s="20"/>
      <c r="AH28" s="4"/>
      <c r="AI28" s="20"/>
      <c r="AJ28"/>
    </row>
    <row r="29" spans="1:37" ht="21">
      <c r="A29" s="6" t="s">
        <v>17</v>
      </c>
      <c r="B29" s="95">
        <f>J29+F29+D29</f>
        <v>0</v>
      </c>
      <c r="C29" s="87">
        <f>K29+G29+E29</f>
        <v>0</v>
      </c>
      <c r="D29" s="17">
        <f>D18+D7</f>
        <v>0</v>
      </c>
      <c r="E29" s="87">
        <f>E18+E7</f>
        <v>0</v>
      </c>
      <c r="F29" s="17">
        <v>0</v>
      </c>
      <c r="G29" s="87">
        <v>0</v>
      </c>
      <c r="H29" s="17">
        <v>0</v>
      </c>
      <c r="I29" s="87">
        <v>0</v>
      </c>
      <c r="J29" s="17">
        <v>0</v>
      </c>
      <c r="K29" s="87">
        <v>0</v>
      </c>
      <c r="L29" s="21"/>
      <c r="M29" s="22"/>
      <c r="N29" s="21"/>
      <c r="O29" s="22"/>
      <c r="P29" s="21"/>
      <c r="Q29" s="22"/>
      <c r="R29" s="21"/>
      <c r="S29" s="22"/>
      <c r="T29" s="21"/>
      <c r="U29" s="22"/>
      <c r="V29" s="21"/>
      <c r="W29" s="24"/>
      <c r="X29" s="21"/>
      <c r="Y29" s="22"/>
      <c r="Z29" s="25"/>
      <c r="AA29" s="24"/>
      <c r="AB29" s="26"/>
      <c r="AC29" s="24"/>
      <c r="AD29" s="27"/>
      <c r="AE29" s="28"/>
      <c r="AF29" s="27"/>
      <c r="AG29" s="28"/>
      <c r="AH29" s="27"/>
      <c r="AI29" s="28"/>
      <c r="AJ29"/>
      <c r="AK29"/>
    </row>
    <row r="30" spans="1:37" ht="21">
      <c r="A30" s="6" t="s">
        <v>23</v>
      </c>
      <c r="B30" s="95">
        <f aca="true" t="shared" si="6" ref="B30:B33">J30+F30+D30</f>
        <v>0</v>
      </c>
      <c r="C30" s="87">
        <f aca="true" t="shared" si="7" ref="C30:C33">K30+G30+E30</f>
        <v>0</v>
      </c>
      <c r="D30" s="17">
        <f aca="true" t="shared" si="8" ref="D30:E33">D19+D8</f>
        <v>0</v>
      </c>
      <c r="E30" s="87">
        <f t="shared" si="8"/>
        <v>0</v>
      </c>
      <c r="F30" s="17">
        <v>0</v>
      </c>
      <c r="G30" s="87">
        <v>0</v>
      </c>
      <c r="H30" s="17">
        <v>0</v>
      </c>
      <c r="I30" s="87">
        <v>0</v>
      </c>
      <c r="J30" s="17">
        <v>0</v>
      </c>
      <c r="K30" s="87">
        <v>0</v>
      </c>
      <c r="L30" s="21"/>
      <c r="M30" s="22"/>
      <c r="N30" s="21"/>
      <c r="O30" s="22"/>
      <c r="P30" s="21"/>
      <c r="Q30" s="22"/>
      <c r="R30" s="21"/>
      <c r="S30" s="22"/>
      <c r="T30" s="21"/>
      <c r="U30" s="22"/>
      <c r="V30" s="21"/>
      <c r="W30" s="24"/>
      <c r="X30" s="21"/>
      <c r="Y30" s="22"/>
      <c r="Z30" s="25"/>
      <c r="AA30" s="24"/>
      <c r="AB30" s="26"/>
      <c r="AC30" s="24"/>
      <c r="AD30" s="27"/>
      <c r="AE30" s="28"/>
      <c r="AF30" s="27"/>
      <c r="AG30" s="28"/>
      <c r="AH30" s="27"/>
      <c r="AI30" s="28"/>
      <c r="AJ30"/>
      <c r="AK30"/>
    </row>
    <row r="31" spans="1:37" ht="21">
      <c r="A31" s="6" t="s">
        <v>22</v>
      </c>
      <c r="B31" s="95">
        <f t="shared" si="6"/>
        <v>0</v>
      </c>
      <c r="C31" s="87">
        <f t="shared" si="7"/>
        <v>0</v>
      </c>
      <c r="D31" s="17">
        <f t="shared" si="8"/>
        <v>0</v>
      </c>
      <c r="E31" s="87">
        <f t="shared" si="8"/>
        <v>0</v>
      </c>
      <c r="F31" s="17">
        <v>0</v>
      </c>
      <c r="G31" s="87">
        <v>0</v>
      </c>
      <c r="H31" s="17">
        <v>0</v>
      </c>
      <c r="I31" s="87">
        <v>0</v>
      </c>
      <c r="J31" s="17">
        <v>0</v>
      </c>
      <c r="K31" s="87">
        <v>0</v>
      </c>
      <c r="L31" s="21"/>
      <c r="M31" s="22"/>
      <c r="N31" s="21"/>
      <c r="O31" s="22"/>
      <c r="P31" s="21"/>
      <c r="Q31" s="22"/>
      <c r="R31" s="21"/>
      <c r="S31" s="22"/>
      <c r="T31" s="21"/>
      <c r="U31" s="22"/>
      <c r="V31" s="21"/>
      <c r="W31" s="24"/>
      <c r="X31" s="21"/>
      <c r="Y31" s="22"/>
      <c r="Z31" s="25"/>
      <c r="AA31" s="24"/>
      <c r="AB31" s="26"/>
      <c r="AC31" s="24"/>
      <c r="AD31" s="27"/>
      <c r="AE31" s="28"/>
      <c r="AF31" s="27"/>
      <c r="AG31" s="28"/>
      <c r="AH31" s="27"/>
      <c r="AI31" s="28"/>
      <c r="AJ31"/>
      <c r="AK31"/>
    </row>
    <row r="32" spans="1:37" ht="21">
      <c r="A32" s="6" t="s">
        <v>18</v>
      </c>
      <c r="B32" s="95">
        <f t="shared" si="6"/>
        <v>1</v>
      </c>
      <c r="C32" s="87">
        <f t="shared" si="7"/>
        <v>599927751</v>
      </c>
      <c r="D32" s="17">
        <f t="shared" si="8"/>
        <v>1</v>
      </c>
      <c r="E32" s="87">
        <f t="shared" si="8"/>
        <v>599927751</v>
      </c>
      <c r="F32" s="17">
        <v>0</v>
      </c>
      <c r="G32" s="87">
        <v>0</v>
      </c>
      <c r="H32" s="17">
        <v>0</v>
      </c>
      <c r="I32" s="87">
        <v>0</v>
      </c>
      <c r="J32" s="17">
        <v>0</v>
      </c>
      <c r="K32" s="87">
        <v>0</v>
      </c>
      <c r="L32" s="21"/>
      <c r="M32" s="22"/>
      <c r="N32" s="21"/>
      <c r="O32" s="22"/>
      <c r="P32" s="21"/>
      <c r="Q32" s="22"/>
      <c r="R32" s="21"/>
      <c r="S32" s="22"/>
      <c r="T32" s="21"/>
      <c r="U32" s="22"/>
      <c r="V32" s="21"/>
      <c r="W32" s="24"/>
      <c r="X32" s="21"/>
      <c r="Y32" s="22"/>
      <c r="Z32" s="25"/>
      <c r="AA32" s="24"/>
      <c r="AB32" s="26"/>
      <c r="AC32" s="24"/>
      <c r="AD32" s="27"/>
      <c r="AE32" s="28"/>
      <c r="AF32" s="27"/>
      <c r="AG32" s="28"/>
      <c r="AH32" s="27"/>
      <c r="AI32" s="28"/>
      <c r="AJ32"/>
      <c r="AK32"/>
    </row>
    <row r="33" spans="1:37" ht="21">
      <c r="A33" s="6" t="s">
        <v>19</v>
      </c>
      <c r="B33" s="95">
        <f t="shared" si="6"/>
        <v>1</v>
      </c>
      <c r="C33" s="87">
        <f t="shared" si="7"/>
        <v>119000000</v>
      </c>
      <c r="D33" s="17">
        <f t="shared" si="8"/>
        <v>1</v>
      </c>
      <c r="E33" s="87">
        <f t="shared" si="8"/>
        <v>119000000</v>
      </c>
      <c r="F33" s="17">
        <v>0</v>
      </c>
      <c r="G33" s="87">
        <v>0</v>
      </c>
      <c r="H33" s="17">
        <v>0</v>
      </c>
      <c r="I33" s="87">
        <v>0</v>
      </c>
      <c r="J33" s="17">
        <v>0</v>
      </c>
      <c r="K33" s="87">
        <v>0</v>
      </c>
      <c r="L33" s="21"/>
      <c r="M33" s="22"/>
      <c r="N33" s="21"/>
      <c r="O33" s="22"/>
      <c r="P33" s="21"/>
      <c r="Q33" s="22"/>
      <c r="R33" s="21"/>
      <c r="S33" s="22"/>
      <c r="T33" s="21"/>
      <c r="U33" s="22"/>
      <c r="V33" s="21"/>
      <c r="W33" s="24"/>
      <c r="X33" s="21"/>
      <c r="Y33" s="22"/>
      <c r="Z33" s="25"/>
      <c r="AA33" s="24"/>
      <c r="AB33" s="26"/>
      <c r="AC33" s="24"/>
      <c r="AD33" s="27"/>
      <c r="AE33" s="28"/>
      <c r="AF33" s="27"/>
      <c r="AG33" s="28"/>
      <c r="AH33" s="27"/>
      <c r="AI33" s="28"/>
      <c r="AJ33"/>
      <c r="AK33"/>
    </row>
    <row r="34" spans="1:37" ht="21" customHeight="1">
      <c r="A34" s="9" t="s">
        <v>33</v>
      </c>
      <c r="B34" s="96">
        <f aca="true" t="shared" si="9" ref="B34">SUM(B29:B33)</f>
        <v>2</v>
      </c>
      <c r="C34" s="88">
        <f>SUM(C29:C33)</f>
        <v>718927751</v>
      </c>
      <c r="D34" s="18">
        <f>SUM(D29:D33)</f>
        <v>2</v>
      </c>
      <c r="E34" s="88">
        <f>SUM(E29:E33)</f>
        <v>718927751</v>
      </c>
      <c r="F34" s="18">
        <f>SUM(F29:F33)</f>
        <v>0</v>
      </c>
      <c r="G34" s="88">
        <f>SUM(G29:G33)</f>
        <v>0</v>
      </c>
      <c r="H34" s="18">
        <f>SUM(H29:H33)</f>
        <v>0</v>
      </c>
      <c r="I34" s="88">
        <f>SUM(I29:I33)</f>
        <v>0</v>
      </c>
      <c r="J34" s="18">
        <f aca="true" t="shared" si="10" ref="J34:K34">SUM(J29:J33)</f>
        <v>0</v>
      </c>
      <c r="K34" s="88">
        <f t="shared" si="10"/>
        <v>0</v>
      </c>
      <c r="L34" s="29"/>
      <c r="M34" s="30"/>
      <c r="N34" s="29"/>
      <c r="O34" s="30"/>
      <c r="P34" s="29"/>
      <c r="Q34" s="30"/>
      <c r="R34" s="29"/>
      <c r="S34" s="30"/>
      <c r="T34" s="29"/>
      <c r="U34" s="30"/>
      <c r="V34" s="29"/>
      <c r="W34" s="32"/>
      <c r="X34" s="29"/>
      <c r="Y34" s="30"/>
      <c r="Z34" s="33"/>
      <c r="AA34" s="32"/>
      <c r="AB34" s="34"/>
      <c r="AC34" s="32"/>
      <c r="AD34" s="35"/>
      <c r="AE34" s="36"/>
      <c r="AF34" s="35"/>
      <c r="AG34" s="36"/>
      <c r="AH34" s="35"/>
      <c r="AI34" s="36"/>
      <c r="AJ34"/>
      <c r="AK34"/>
    </row>
    <row r="35" spans="4:37" ht="15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4:37" ht="15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26">
      <c r="A37" s="7" t="s">
        <v>34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6" s="5" customFormat="1" ht="31.5" customHeight="1">
      <c r="A38" s="8"/>
      <c r="B38" s="113" t="s">
        <v>46</v>
      </c>
      <c r="C38" s="113"/>
      <c r="D38" s="112" t="s">
        <v>60</v>
      </c>
      <c r="E38" s="113"/>
      <c r="F38" s="112" t="s">
        <v>59</v>
      </c>
      <c r="G38" s="113"/>
      <c r="H38" s="112" t="s">
        <v>52</v>
      </c>
      <c r="I38" s="113"/>
      <c r="J38" s="112" t="s">
        <v>47</v>
      </c>
      <c r="K38" s="113"/>
      <c r="L38" s="114"/>
      <c r="M38" s="115"/>
      <c r="N38" s="114"/>
      <c r="O38" s="115"/>
      <c r="P38" s="114"/>
      <c r="Q38" s="115"/>
      <c r="R38" s="114"/>
      <c r="S38" s="115"/>
      <c r="T38" s="114"/>
      <c r="U38" s="115"/>
      <c r="V38" s="114"/>
      <c r="W38" s="115"/>
      <c r="X38" s="114"/>
      <c r="Y38" s="115"/>
      <c r="Z38" s="114"/>
      <c r="AA38" s="115"/>
      <c r="AB38" s="114"/>
      <c r="AC38" s="115"/>
      <c r="AD38" s="114"/>
      <c r="AE38" s="115"/>
      <c r="AF38" s="114"/>
      <c r="AG38" s="115"/>
      <c r="AH38" s="114"/>
      <c r="AI38" s="114"/>
      <c r="AJ38"/>
    </row>
    <row r="39" spans="2:36" s="5" customFormat="1" ht="32.25" customHeight="1">
      <c r="B39" s="94" t="s">
        <v>20</v>
      </c>
      <c r="C39" s="86" t="s">
        <v>21</v>
      </c>
      <c r="D39" s="94" t="s">
        <v>20</v>
      </c>
      <c r="E39" s="86" t="s">
        <v>21</v>
      </c>
      <c r="F39" s="94" t="s">
        <v>20</v>
      </c>
      <c r="G39" s="86" t="s">
        <v>21</v>
      </c>
      <c r="H39" s="94" t="s">
        <v>20</v>
      </c>
      <c r="I39" s="86" t="s">
        <v>21</v>
      </c>
      <c r="J39" s="94" t="s">
        <v>20</v>
      </c>
      <c r="K39" s="86" t="s">
        <v>21</v>
      </c>
      <c r="L39" s="4"/>
      <c r="M39" s="20"/>
      <c r="N39" s="4"/>
      <c r="O39" s="20"/>
      <c r="P39" s="4"/>
      <c r="Q39" s="20"/>
      <c r="R39" s="4"/>
      <c r="S39" s="20"/>
      <c r="T39" s="4"/>
      <c r="U39" s="20"/>
      <c r="V39" s="4"/>
      <c r="W39" s="20"/>
      <c r="X39" s="4"/>
      <c r="Y39" s="20"/>
      <c r="Z39" s="4"/>
      <c r="AA39" s="20"/>
      <c r="AB39" s="4"/>
      <c r="AC39" s="20"/>
      <c r="AD39" s="4"/>
      <c r="AE39" s="20"/>
      <c r="AF39" s="4"/>
      <c r="AG39" s="20"/>
      <c r="AH39" s="4"/>
      <c r="AI39" s="20"/>
      <c r="AJ39"/>
    </row>
    <row r="40" spans="1:37" ht="21">
      <c r="A40" s="9" t="s">
        <v>31</v>
      </c>
      <c r="B40" s="97">
        <f>B12</f>
        <v>3</v>
      </c>
      <c r="C40" s="89">
        <f aca="true" t="shared" si="11" ref="C40">C12</f>
        <v>837920254</v>
      </c>
      <c r="D40" s="19">
        <f>D12</f>
        <v>2</v>
      </c>
      <c r="E40" s="89">
        <f>E12</f>
        <v>718927751</v>
      </c>
      <c r="F40" s="19">
        <f>F12</f>
        <v>1</v>
      </c>
      <c r="G40" s="89">
        <f>G12</f>
        <v>118992503</v>
      </c>
      <c r="H40" s="19">
        <v>0</v>
      </c>
      <c r="I40" s="89">
        <v>0</v>
      </c>
      <c r="J40" s="19">
        <f>J12</f>
        <v>0</v>
      </c>
      <c r="K40" s="89">
        <f>K12</f>
        <v>0</v>
      </c>
      <c r="L40" s="38"/>
      <c r="M40" s="39"/>
      <c r="N40" s="38"/>
      <c r="O40" s="39"/>
      <c r="P40" s="38"/>
      <c r="Q40" s="39"/>
      <c r="R40" s="38"/>
      <c r="S40" s="39"/>
      <c r="T40" s="38"/>
      <c r="U40" s="39"/>
      <c r="V40" s="40"/>
      <c r="W40" s="40"/>
      <c r="X40" s="38"/>
      <c r="Y40" s="39"/>
      <c r="Z40" s="41"/>
      <c r="AA40" s="40"/>
      <c r="AB40" s="42"/>
      <c r="AC40" s="40"/>
      <c r="AD40" s="43"/>
      <c r="AE40" s="44"/>
      <c r="AF40" s="43"/>
      <c r="AG40" s="44"/>
      <c r="AH40" s="43"/>
      <c r="AI40" s="44"/>
      <c r="AJ40"/>
      <c r="AK40"/>
    </row>
    <row r="41" spans="1:37" ht="21">
      <c r="A41" s="9" t="s">
        <v>32</v>
      </c>
      <c r="B41" s="97">
        <f aca="true" t="shared" si="12" ref="B41:C41">B23</f>
        <v>0</v>
      </c>
      <c r="C41" s="89">
        <f t="shared" si="12"/>
        <v>0</v>
      </c>
      <c r="D41" s="19">
        <f>D23</f>
        <v>0</v>
      </c>
      <c r="E41" s="89">
        <f>E23</f>
        <v>0</v>
      </c>
      <c r="F41" s="19">
        <f>F23</f>
        <v>0</v>
      </c>
      <c r="G41" s="89">
        <f>G23</f>
        <v>0</v>
      </c>
      <c r="H41" s="19">
        <v>0</v>
      </c>
      <c r="I41" s="89">
        <v>0</v>
      </c>
      <c r="J41" s="19">
        <f>J23</f>
        <v>0</v>
      </c>
      <c r="K41" s="89">
        <f>K23</f>
        <v>0</v>
      </c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40"/>
      <c r="W41" s="40"/>
      <c r="X41" s="38"/>
      <c r="Y41" s="39"/>
      <c r="Z41" s="41"/>
      <c r="AA41" s="40"/>
      <c r="AB41" s="42"/>
      <c r="AC41" s="40"/>
      <c r="AD41" s="43"/>
      <c r="AE41" s="44"/>
      <c r="AF41" s="43"/>
      <c r="AG41" s="44"/>
      <c r="AH41" s="43"/>
      <c r="AI41" s="44"/>
      <c r="AJ41"/>
      <c r="AK41"/>
    </row>
    <row r="42" spans="1:37" ht="21">
      <c r="A42" s="9" t="s">
        <v>33</v>
      </c>
      <c r="B42" s="96">
        <f aca="true" t="shared" si="13" ref="B42:C42">B34</f>
        <v>2</v>
      </c>
      <c r="C42" s="88">
        <f t="shared" si="13"/>
        <v>718927751</v>
      </c>
      <c r="D42" s="18">
        <f>D34</f>
        <v>2</v>
      </c>
      <c r="E42" s="88">
        <f>E34</f>
        <v>718927751</v>
      </c>
      <c r="F42" s="18">
        <f>F34</f>
        <v>0</v>
      </c>
      <c r="G42" s="88">
        <f>G34</f>
        <v>0</v>
      </c>
      <c r="H42" s="18">
        <v>0</v>
      </c>
      <c r="I42" s="88">
        <v>0</v>
      </c>
      <c r="J42" s="18">
        <f aca="true" t="shared" si="14" ref="J42:K42">J34</f>
        <v>0</v>
      </c>
      <c r="K42" s="88">
        <f t="shared" si="14"/>
        <v>0</v>
      </c>
      <c r="L42" s="29"/>
      <c r="M42" s="30"/>
      <c r="N42" s="29"/>
      <c r="O42" s="30"/>
      <c r="P42" s="29"/>
      <c r="Q42" s="30"/>
      <c r="R42" s="29"/>
      <c r="S42" s="30"/>
      <c r="T42" s="32"/>
      <c r="U42" s="32"/>
      <c r="V42" s="29"/>
      <c r="W42" s="30"/>
      <c r="X42" s="33"/>
      <c r="Y42" s="32"/>
      <c r="Z42" s="34"/>
      <c r="AA42" s="32"/>
      <c r="AB42" s="35"/>
      <c r="AC42" s="36"/>
      <c r="AD42" s="35"/>
      <c r="AE42" s="36"/>
      <c r="AF42" s="35"/>
      <c r="AG42" s="36"/>
      <c r="AH42"/>
      <c r="AI42"/>
      <c r="AJ42"/>
      <c r="AK42"/>
    </row>
    <row r="46" ht="28.5">
      <c r="A46" s="11" t="s">
        <v>39</v>
      </c>
    </row>
    <row r="47" spans="1:2" ht="28.5">
      <c r="A47" s="11" t="s">
        <v>44</v>
      </c>
      <c r="B47" s="98"/>
    </row>
    <row r="48" ht="26">
      <c r="A48" s="10"/>
    </row>
    <row r="49" spans="2:3" ht="18.75">
      <c r="B49" s="117" t="s">
        <v>38</v>
      </c>
      <c r="C49" s="117"/>
    </row>
    <row r="50" spans="2:31" s="5" customFormat="1" ht="46.5" customHeight="1">
      <c r="B50" s="99"/>
      <c r="C50" s="85" t="s">
        <v>49</v>
      </c>
      <c r="D50" s="102" t="s">
        <v>61</v>
      </c>
      <c r="E50" s="102" t="s">
        <v>50</v>
      </c>
      <c r="F50" s="99"/>
      <c r="G50" s="90"/>
      <c r="H50" s="99"/>
      <c r="I50" s="90"/>
      <c r="J50" s="99"/>
      <c r="K50" s="90"/>
      <c r="L50" s="99"/>
      <c r="M50" s="90"/>
      <c r="N50" s="99"/>
      <c r="O50" s="90"/>
      <c r="P50" s="99"/>
      <c r="Q50" s="90"/>
      <c r="R50" s="99"/>
      <c r="S50" s="90"/>
      <c r="T50" s="99"/>
      <c r="U50" s="90"/>
      <c r="V50" s="99"/>
      <c r="W50" s="90"/>
      <c r="X50" s="99"/>
      <c r="Y50" s="90"/>
      <c r="Z50" s="99"/>
      <c r="AA50" s="90"/>
      <c r="AB50" s="99"/>
      <c r="AC50" s="90"/>
      <c r="AD50" s="99"/>
      <c r="AE50" s="90"/>
    </row>
    <row r="51" spans="2:37" ht="21">
      <c r="B51" s="100" t="s">
        <v>31</v>
      </c>
      <c r="C51" s="91">
        <f>E51+D51</f>
        <v>837.920254</v>
      </c>
      <c r="D51" s="91">
        <f>(E40+G40)/1000000</f>
        <v>837.920254</v>
      </c>
      <c r="E51" s="91">
        <v>0</v>
      </c>
      <c r="AF51"/>
      <c r="AG51"/>
      <c r="AH51"/>
      <c r="AI51"/>
      <c r="AJ51"/>
      <c r="AK51"/>
    </row>
    <row r="52" spans="2:37" ht="21">
      <c r="B52" s="100" t="s">
        <v>36</v>
      </c>
      <c r="C52" s="91">
        <f>E52+D52</f>
        <v>0</v>
      </c>
      <c r="D52" s="91">
        <f>(E41+G41)/1000000</f>
        <v>0</v>
      </c>
      <c r="E52" s="91">
        <v>0</v>
      </c>
      <c r="AF52"/>
      <c r="AG52"/>
      <c r="AH52"/>
      <c r="AI52"/>
      <c r="AJ52"/>
      <c r="AK52"/>
    </row>
    <row r="53" spans="2:37" ht="21">
      <c r="B53" s="100" t="s">
        <v>33</v>
      </c>
      <c r="C53" s="89">
        <f>+C51+C52</f>
        <v>837.920254</v>
      </c>
      <c r="D53" s="89">
        <f>+D51+D52</f>
        <v>837.920254</v>
      </c>
      <c r="E53" s="89">
        <v>0</v>
      </c>
      <c r="AF53"/>
      <c r="AG53"/>
      <c r="AH53"/>
      <c r="AI53"/>
      <c r="AJ53"/>
      <c r="AK53"/>
    </row>
    <row r="54" spans="4:37" ht="15">
      <c r="D54" s="84"/>
      <c r="E54" s="93"/>
      <c r="F54" s="84"/>
      <c r="G54" s="93"/>
      <c r="H54" s="84"/>
      <c r="I54" s="93"/>
      <c r="J54" s="84"/>
      <c r="K54" s="93"/>
      <c r="L54" s="84"/>
      <c r="M54" s="93"/>
      <c r="N54" s="84"/>
      <c r="O54" s="93"/>
      <c r="P54" s="84"/>
      <c r="Q54" s="93"/>
      <c r="R54" s="84"/>
      <c r="S54" s="93"/>
      <c r="T54" s="84"/>
      <c r="U54" s="93"/>
      <c r="V54" s="84"/>
      <c r="W54" s="93"/>
      <c r="X54" s="84"/>
      <c r="Y54" s="93"/>
      <c r="Z54" s="84"/>
      <c r="AA54"/>
      <c r="AB54"/>
      <c r="AC54"/>
      <c r="AD54"/>
      <c r="AE54"/>
      <c r="AF54"/>
      <c r="AG54"/>
      <c r="AH54"/>
      <c r="AI54"/>
      <c r="AJ54"/>
      <c r="AK54"/>
    </row>
    <row r="55" spans="4:37" ht="15">
      <c r="D55" s="84"/>
      <c r="E55" s="93"/>
      <c r="F55" s="84"/>
      <c r="G55" s="93"/>
      <c r="H55" s="84"/>
      <c r="I55" s="93"/>
      <c r="J55" s="84"/>
      <c r="K55" s="93"/>
      <c r="L55" s="84"/>
      <c r="M55" s="93"/>
      <c r="N55" s="84"/>
      <c r="O55" s="93"/>
      <c r="P55" s="84"/>
      <c r="Q55" s="93"/>
      <c r="R55" s="84"/>
      <c r="S55" s="93"/>
      <c r="T55" s="84"/>
      <c r="U55" s="93"/>
      <c r="V55" s="84"/>
      <c r="W55" s="93"/>
      <c r="X55" s="84"/>
      <c r="Y55" s="93"/>
      <c r="Z55" s="84"/>
      <c r="AA55"/>
      <c r="AB55"/>
      <c r="AC55"/>
      <c r="AD55"/>
      <c r="AE55"/>
      <c r="AF55"/>
      <c r="AG55"/>
      <c r="AH55"/>
      <c r="AI55"/>
      <c r="AJ55"/>
      <c r="AK55"/>
    </row>
    <row r="56" spans="3:37" ht="23.25" customHeight="1">
      <c r="C56" s="92" t="s">
        <v>37</v>
      </c>
      <c r="D56" s="84"/>
      <c r="E56" s="93"/>
      <c r="F56" s="84"/>
      <c r="G56" s="93"/>
      <c r="H56" s="84"/>
      <c r="I56" s="93"/>
      <c r="J56" s="84"/>
      <c r="K56" s="93"/>
      <c r="L56" s="84"/>
      <c r="M56" s="93"/>
      <c r="N56" s="84"/>
      <c r="O56" s="93"/>
      <c r="P56" s="84"/>
      <c r="Q56" s="93"/>
      <c r="R56" s="84"/>
      <c r="S56" s="93"/>
      <c r="T56" s="84"/>
      <c r="U56" s="93"/>
      <c r="V56" s="84"/>
      <c r="W56" s="93"/>
      <c r="X56" s="84"/>
      <c r="Y56" s="93"/>
      <c r="Z56" s="84"/>
      <c r="AA56"/>
      <c r="AB56"/>
      <c r="AC56"/>
      <c r="AD56"/>
      <c r="AE56"/>
      <c r="AF56"/>
      <c r="AG56"/>
      <c r="AH56"/>
      <c r="AI56"/>
      <c r="AJ56"/>
      <c r="AK56"/>
    </row>
    <row r="57" spans="2:31" s="5" customFormat="1" ht="48" customHeight="1">
      <c r="B57" s="99"/>
      <c r="C57" s="85" t="s">
        <v>49</v>
      </c>
      <c r="D57" s="102" t="s">
        <v>61</v>
      </c>
      <c r="E57" s="102" t="s">
        <v>50</v>
      </c>
      <c r="F57" s="99"/>
      <c r="G57" s="90"/>
      <c r="H57" s="99"/>
      <c r="I57" s="90"/>
      <c r="J57" s="99"/>
      <c r="K57" s="90"/>
      <c r="L57" s="99"/>
      <c r="M57" s="90"/>
      <c r="N57" s="99"/>
      <c r="O57" s="90"/>
      <c r="P57" s="99"/>
      <c r="Q57" s="90"/>
      <c r="R57" s="99"/>
      <c r="S57" s="90"/>
      <c r="T57" s="99"/>
      <c r="U57" s="90"/>
      <c r="V57" s="99"/>
      <c r="W57" s="90"/>
      <c r="X57" s="99"/>
      <c r="Y57" s="90"/>
      <c r="Z57" s="99"/>
      <c r="AA57" s="90"/>
      <c r="AB57" s="99"/>
      <c r="AC57" s="90"/>
      <c r="AD57" s="99"/>
      <c r="AE57" s="90"/>
    </row>
    <row r="58" spans="2:37" ht="21">
      <c r="B58" s="100" t="s">
        <v>31</v>
      </c>
      <c r="C58" s="101">
        <f>E58+D58</f>
        <v>3</v>
      </c>
      <c r="D58" s="101">
        <f>D40+F40</f>
        <v>3</v>
      </c>
      <c r="E58" s="101">
        <v>0</v>
      </c>
      <c r="AF58"/>
      <c r="AG58"/>
      <c r="AH58"/>
      <c r="AI58"/>
      <c r="AJ58"/>
      <c r="AK58"/>
    </row>
    <row r="59" spans="2:37" ht="21">
      <c r="B59" s="100" t="s">
        <v>36</v>
      </c>
      <c r="C59" s="101">
        <f>E59+D59</f>
        <v>0</v>
      </c>
      <c r="D59" s="101">
        <f>D41+F41</f>
        <v>0</v>
      </c>
      <c r="E59" s="101">
        <v>0</v>
      </c>
      <c r="AF59"/>
      <c r="AG59"/>
      <c r="AH59"/>
      <c r="AI59"/>
      <c r="AJ59"/>
      <c r="AK59"/>
    </row>
    <row r="60" spans="2:37" ht="21">
      <c r="B60" s="100" t="s">
        <v>33</v>
      </c>
      <c r="C60" s="101">
        <f>E60+D60</f>
        <v>2</v>
      </c>
      <c r="D60" s="101">
        <f>D42+F42</f>
        <v>2</v>
      </c>
      <c r="E60" s="101">
        <v>0</v>
      </c>
      <c r="AF60"/>
      <c r="AG60"/>
      <c r="AH60"/>
      <c r="AI60"/>
      <c r="AJ60"/>
      <c r="AK60"/>
    </row>
    <row r="61" ht="15">
      <c r="D61" s="84"/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spans="1:37" s="5" customFormat="1" ht="31.5" customHeight="1">
      <c r="A85" s="13" t="s">
        <v>40</v>
      </c>
      <c r="B85" s="99"/>
      <c r="C85" s="90"/>
      <c r="D85" s="99"/>
      <c r="E85" s="90"/>
      <c r="F85" s="99"/>
      <c r="G85" s="90"/>
      <c r="H85" s="99"/>
      <c r="I85" s="90"/>
      <c r="J85" s="99"/>
      <c r="K85" s="90"/>
      <c r="L85" s="99"/>
      <c r="M85" s="90"/>
      <c r="N85" s="99"/>
      <c r="O85" s="90"/>
      <c r="P85" s="99"/>
      <c r="Q85" s="90"/>
      <c r="R85" s="99"/>
      <c r="S85" s="90"/>
      <c r="T85" s="99"/>
      <c r="U85" s="90"/>
      <c r="V85" s="99"/>
      <c r="W85" s="90"/>
      <c r="X85" s="99"/>
      <c r="Y85" s="90"/>
      <c r="Z85" s="99"/>
      <c r="AA85" s="90"/>
      <c r="AB85" s="99"/>
      <c r="AC85" s="90"/>
      <c r="AD85" s="99"/>
      <c r="AE85" s="90"/>
      <c r="AF85" s="99"/>
      <c r="AG85" s="90"/>
      <c r="AH85" s="99"/>
      <c r="AI85" s="90"/>
      <c r="AJ85" s="99"/>
      <c r="AK85" s="90"/>
    </row>
    <row r="86" ht="18.5">
      <c r="A86" s="12" t="s">
        <v>41</v>
      </c>
    </row>
  </sheetData>
  <mergeCells count="71">
    <mergeCell ref="D27:E27"/>
    <mergeCell ref="D38:E38"/>
    <mergeCell ref="B49:C49"/>
    <mergeCell ref="B38:C38"/>
    <mergeCell ref="B5:C5"/>
    <mergeCell ref="B16:C16"/>
    <mergeCell ref="B27:C27"/>
    <mergeCell ref="A1:C1"/>
    <mergeCell ref="A2:C2"/>
    <mergeCell ref="J5:K5"/>
    <mergeCell ref="P5:Q5"/>
    <mergeCell ref="L16:M16"/>
    <mergeCell ref="P16:Q16"/>
    <mergeCell ref="H5:I5"/>
    <mergeCell ref="H16:I16"/>
    <mergeCell ref="D5:E5"/>
    <mergeCell ref="D16:E16"/>
    <mergeCell ref="J16:K16"/>
    <mergeCell ref="R38:S38"/>
    <mergeCell ref="L27:M27"/>
    <mergeCell ref="N16:O16"/>
    <mergeCell ref="R27:S27"/>
    <mergeCell ref="L38:M38"/>
    <mergeCell ref="N38:O38"/>
    <mergeCell ref="P27:Q27"/>
    <mergeCell ref="N27:O27"/>
    <mergeCell ref="AH5:AI5"/>
    <mergeCell ref="Z38:AA38"/>
    <mergeCell ref="AF5:AG5"/>
    <mergeCell ref="AH16:AI16"/>
    <mergeCell ref="AB38:AC38"/>
    <mergeCell ref="AF27:AG27"/>
    <mergeCell ref="AD5:AE5"/>
    <mergeCell ref="Z5:AA5"/>
    <mergeCell ref="Z16:AA16"/>
    <mergeCell ref="Z27:AA27"/>
    <mergeCell ref="AD27:AE27"/>
    <mergeCell ref="AB27:AC27"/>
    <mergeCell ref="AH38:AI38"/>
    <mergeCell ref="AH27:AI27"/>
    <mergeCell ref="AB5:AC5"/>
    <mergeCell ref="H27:I27"/>
    <mergeCell ref="H38:I38"/>
    <mergeCell ref="T5:U5"/>
    <mergeCell ref="T16:U16"/>
    <mergeCell ref="AF38:AG38"/>
    <mergeCell ref="AF16:AG16"/>
    <mergeCell ref="AD38:AE38"/>
    <mergeCell ref="V5:W5"/>
    <mergeCell ref="T38:U38"/>
    <mergeCell ref="V16:W16"/>
    <mergeCell ref="V27:W27"/>
    <mergeCell ref="V38:W38"/>
    <mergeCell ref="X38:Y38"/>
    <mergeCell ref="T27:U27"/>
    <mergeCell ref="F38:G38"/>
    <mergeCell ref="AD16:AE16"/>
    <mergeCell ref="AB16:AC16"/>
    <mergeCell ref="F5:G5"/>
    <mergeCell ref="F16:G16"/>
    <mergeCell ref="F27:G27"/>
    <mergeCell ref="X5:Y5"/>
    <mergeCell ref="X16:Y16"/>
    <mergeCell ref="X27:Y27"/>
    <mergeCell ref="J38:K38"/>
    <mergeCell ref="P38:Q38"/>
    <mergeCell ref="R5:S5"/>
    <mergeCell ref="R16:S16"/>
    <mergeCell ref="L5:M5"/>
    <mergeCell ref="N5:O5"/>
    <mergeCell ref="J27:K27"/>
  </mergeCells>
  <printOptions/>
  <pageMargins left="0.31496062992125984" right="0.41" top="0.5118110236220472" bottom="0.5118110236220472" header="0.31496062992125984" footer="0.31496062992125984"/>
  <pageSetup fitToHeight="0" fitToWidth="1" horizontalDpi="600" verticalDpi="600" orientation="landscape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showGridLines="0" zoomScale="70" zoomScaleNormal="70" workbookViewId="0" topLeftCell="A1">
      <selection activeCell="A1" sqref="A1:D1"/>
    </sheetView>
  </sheetViews>
  <sheetFormatPr defaultColWidth="11.421875" defaultRowHeight="15"/>
  <cols>
    <col min="2" max="2" width="18.57421875" style="0" bestFit="1" customWidth="1"/>
    <col min="3" max="3" width="18.421875" style="0" customWidth="1"/>
    <col min="4" max="4" width="15.00390625" style="0" customWidth="1"/>
    <col min="5" max="5" width="27.421875" style="0" customWidth="1"/>
    <col min="6" max="6" width="54.8515625" style="0" customWidth="1"/>
    <col min="7" max="7" width="34.00390625" style="0" customWidth="1"/>
    <col min="8" max="8" width="27.421875" style="74" bestFit="1" customWidth="1"/>
    <col min="9" max="9" width="20.57421875" style="0" customWidth="1"/>
    <col min="10" max="10" width="28.57421875" style="0" customWidth="1"/>
    <col min="11" max="11" width="26.140625" style="0" customWidth="1"/>
    <col min="12" max="12" width="28.57421875" style="0" customWidth="1"/>
    <col min="13" max="13" width="23.57421875" style="0" customWidth="1"/>
    <col min="14" max="14" width="27.421875" style="0" customWidth="1"/>
  </cols>
  <sheetData>
    <row r="1" spans="1:7" ht="26">
      <c r="A1" s="156" t="s">
        <v>10</v>
      </c>
      <c r="B1" s="156"/>
      <c r="C1" s="156"/>
      <c r="D1" s="156"/>
      <c r="F1" s="153" t="s">
        <v>53</v>
      </c>
      <c r="G1" s="153"/>
    </row>
    <row r="2" spans="1:7" ht="26">
      <c r="A2" s="15"/>
      <c r="B2" s="15"/>
      <c r="C2" s="15"/>
      <c r="D2" s="15"/>
      <c r="F2" s="16"/>
      <c r="G2" s="16"/>
    </row>
    <row r="3" spans="1:14" ht="21">
      <c r="A3" s="14"/>
      <c r="B3" s="14"/>
      <c r="C3" s="152" t="s">
        <v>43</v>
      </c>
      <c r="D3" s="152"/>
      <c r="E3" s="152"/>
      <c r="F3" s="152"/>
      <c r="G3" s="152"/>
      <c r="H3" s="152"/>
      <c r="I3" s="152"/>
      <c r="N3" s="46"/>
    </row>
    <row r="4" ht="15.65" customHeight="1">
      <c r="N4" s="46"/>
    </row>
    <row r="5" spans="1:14" ht="15">
      <c r="A5" s="147" t="s">
        <v>24</v>
      </c>
      <c r="B5" s="141" t="s">
        <v>8</v>
      </c>
      <c r="C5" s="141" t="s">
        <v>0</v>
      </c>
      <c r="D5" s="141" t="s">
        <v>1</v>
      </c>
      <c r="E5" s="141" t="s">
        <v>2</v>
      </c>
      <c r="F5" s="141" t="s">
        <v>3</v>
      </c>
      <c r="G5" s="141" t="s">
        <v>4</v>
      </c>
      <c r="H5" s="137" t="s">
        <v>5</v>
      </c>
      <c r="I5" s="58" t="s">
        <v>6</v>
      </c>
      <c r="J5" s="135" t="s">
        <v>9</v>
      </c>
      <c r="K5" s="136"/>
      <c r="L5" s="123" t="s">
        <v>12</v>
      </c>
      <c r="M5" s="139"/>
      <c r="N5" s="140"/>
    </row>
    <row r="6" spans="1:14" ht="15.75" customHeight="1">
      <c r="A6" s="122"/>
      <c r="B6" s="148"/>
      <c r="C6" s="148"/>
      <c r="D6" s="148"/>
      <c r="E6" s="148"/>
      <c r="F6" s="148"/>
      <c r="G6" s="148"/>
      <c r="H6" s="138"/>
      <c r="I6" s="51" t="s">
        <v>7</v>
      </c>
      <c r="J6" s="2" t="s">
        <v>2</v>
      </c>
      <c r="K6" s="2" t="s">
        <v>11</v>
      </c>
      <c r="L6" s="51" t="s">
        <v>13</v>
      </c>
      <c r="M6" s="51" t="s">
        <v>14</v>
      </c>
      <c r="N6" s="51" t="s">
        <v>15</v>
      </c>
    </row>
    <row r="7" spans="1:14" ht="58.25" customHeight="1">
      <c r="A7" s="145">
        <v>1</v>
      </c>
      <c r="B7" s="124" t="s">
        <v>62</v>
      </c>
      <c r="C7" s="167" t="s">
        <v>63</v>
      </c>
      <c r="D7" s="167" t="s">
        <v>57</v>
      </c>
      <c r="E7" s="167" t="s">
        <v>64</v>
      </c>
      <c r="F7" s="167" t="s">
        <v>65</v>
      </c>
      <c r="G7" s="168" t="s">
        <v>66</v>
      </c>
      <c r="H7" s="169">
        <v>195523040</v>
      </c>
      <c r="I7" s="170" t="s">
        <v>58</v>
      </c>
      <c r="J7" s="159" t="s">
        <v>68</v>
      </c>
      <c r="K7" s="160" t="s">
        <v>67</v>
      </c>
      <c r="L7" s="161"/>
      <c r="M7" s="120"/>
      <c r="N7" s="120"/>
    </row>
    <row r="8" spans="1:14" ht="15.75" customHeight="1">
      <c r="A8" s="146"/>
      <c r="B8" s="124"/>
      <c r="C8" s="167"/>
      <c r="D8" s="167"/>
      <c r="E8" s="167"/>
      <c r="F8" s="167"/>
      <c r="G8" s="168"/>
      <c r="H8" s="169"/>
      <c r="I8" s="171">
        <v>45338</v>
      </c>
      <c r="J8" s="159"/>
      <c r="K8" s="160"/>
      <c r="L8" s="161"/>
      <c r="M8" s="121"/>
      <c r="N8" s="121"/>
    </row>
    <row r="9" spans="1:9" ht="19.5" customHeight="1">
      <c r="A9" s="15"/>
      <c r="B9" s="15"/>
      <c r="C9" s="109"/>
      <c r="D9" s="109"/>
      <c r="E9" s="47"/>
      <c r="F9" s="110"/>
      <c r="G9" s="110"/>
      <c r="H9" s="76"/>
      <c r="I9" s="47"/>
    </row>
    <row r="10" spans="1:14" ht="21" hidden="1">
      <c r="A10" s="14"/>
      <c r="B10" s="14"/>
      <c r="C10" s="152" t="s">
        <v>42</v>
      </c>
      <c r="D10" s="152"/>
      <c r="E10" s="152"/>
      <c r="F10" s="152"/>
      <c r="G10" s="152"/>
      <c r="H10" s="152"/>
      <c r="I10" s="152"/>
      <c r="N10" s="46"/>
    </row>
    <row r="11" spans="3:14" ht="15.75" customHeight="1" hidden="1">
      <c r="C11" s="47"/>
      <c r="D11" s="47"/>
      <c r="E11" s="47"/>
      <c r="F11" s="47"/>
      <c r="G11" s="47"/>
      <c r="H11" s="76"/>
      <c r="I11" s="47"/>
      <c r="N11" s="46"/>
    </row>
    <row r="12" spans="1:14" ht="15" hidden="1">
      <c r="A12" s="147" t="s">
        <v>24</v>
      </c>
      <c r="B12" s="141" t="s">
        <v>8</v>
      </c>
      <c r="C12" s="141" t="s">
        <v>0</v>
      </c>
      <c r="D12" s="141" t="s">
        <v>1</v>
      </c>
      <c r="E12" s="141" t="s">
        <v>2</v>
      </c>
      <c r="F12" s="141" t="s">
        <v>3</v>
      </c>
      <c r="G12" s="141" t="s">
        <v>4</v>
      </c>
      <c r="H12" s="137" t="s">
        <v>5</v>
      </c>
      <c r="I12" s="58" t="s">
        <v>6</v>
      </c>
      <c r="J12" s="135" t="s">
        <v>9</v>
      </c>
      <c r="K12" s="136"/>
      <c r="L12" s="123" t="s">
        <v>12</v>
      </c>
      <c r="M12" s="139"/>
      <c r="N12" s="140"/>
    </row>
    <row r="13" spans="1:14" ht="15.75" customHeight="1" hidden="1">
      <c r="A13" s="122"/>
      <c r="B13" s="148"/>
      <c r="C13" s="148"/>
      <c r="D13" s="148"/>
      <c r="E13" s="148"/>
      <c r="F13" s="148"/>
      <c r="G13" s="148"/>
      <c r="H13" s="138"/>
      <c r="I13" s="51" t="s">
        <v>7</v>
      </c>
      <c r="J13" s="2" t="s">
        <v>2</v>
      </c>
      <c r="K13" s="2" t="s">
        <v>11</v>
      </c>
      <c r="L13" s="51" t="s">
        <v>13</v>
      </c>
      <c r="M13" s="51" t="s">
        <v>14</v>
      </c>
      <c r="N13" s="51" t="s">
        <v>15</v>
      </c>
    </row>
    <row r="14" spans="1:14" ht="70.75" customHeight="1" hidden="1">
      <c r="A14" s="145">
        <v>1</v>
      </c>
      <c r="B14" s="130"/>
      <c r="C14" s="131"/>
      <c r="D14" s="131"/>
      <c r="E14" s="131"/>
      <c r="F14" s="131"/>
      <c r="G14" s="132"/>
      <c r="H14" s="133"/>
      <c r="I14" s="107"/>
      <c r="J14" s="141"/>
      <c r="K14" s="118"/>
      <c r="L14" s="120"/>
      <c r="M14" s="120"/>
      <c r="N14" s="120"/>
    </row>
    <row r="15" spans="1:14" ht="15.75" customHeight="1" hidden="1">
      <c r="A15" s="146"/>
      <c r="B15" s="130"/>
      <c r="C15" s="131"/>
      <c r="D15" s="131"/>
      <c r="E15" s="131"/>
      <c r="F15" s="131"/>
      <c r="G15" s="132"/>
      <c r="H15" s="133"/>
      <c r="I15" s="50"/>
      <c r="J15" s="142"/>
      <c r="K15" s="119"/>
      <c r="L15" s="121"/>
      <c r="M15" s="121"/>
      <c r="N15" s="121"/>
    </row>
    <row r="16" spans="1:14" ht="63.65" customHeight="1" hidden="1">
      <c r="A16" s="150">
        <v>1</v>
      </c>
      <c r="B16" s="124"/>
      <c r="C16" s="125"/>
      <c r="D16" s="125"/>
      <c r="E16" s="125"/>
      <c r="F16" s="125"/>
      <c r="G16" s="126"/>
      <c r="H16" s="127"/>
      <c r="I16" s="48"/>
      <c r="J16" s="141"/>
      <c r="K16" s="118"/>
      <c r="L16" s="120"/>
      <c r="M16" s="120"/>
      <c r="N16" s="120"/>
    </row>
    <row r="17" spans="1:14" ht="15.75" customHeight="1" hidden="1">
      <c r="A17" s="151"/>
      <c r="B17" s="124"/>
      <c r="C17" s="125"/>
      <c r="D17" s="125"/>
      <c r="E17" s="125"/>
      <c r="F17" s="125"/>
      <c r="G17" s="126"/>
      <c r="H17" s="127"/>
      <c r="I17" s="70"/>
      <c r="J17" s="142"/>
      <c r="K17" s="119"/>
      <c r="L17" s="121"/>
      <c r="M17" s="121"/>
      <c r="N17" s="121"/>
    </row>
    <row r="18" spans="1:14" ht="15" customHeight="1" hidden="1">
      <c r="A18" s="53"/>
      <c r="B18" s="54"/>
      <c r="C18" s="55"/>
      <c r="D18" s="55"/>
      <c r="E18" s="55"/>
      <c r="F18" s="55"/>
      <c r="G18" s="56"/>
      <c r="H18" s="75"/>
      <c r="I18" s="57"/>
      <c r="J18" s="4"/>
      <c r="K18" s="45"/>
      <c r="L18" s="46"/>
      <c r="M18" s="46"/>
      <c r="N18" s="46"/>
    </row>
    <row r="19" spans="1:14" ht="21" hidden="1">
      <c r="A19" s="14"/>
      <c r="B19" s="14"/>
      <c r="C19" s="149" t="s">
        <v>45</v>
      </c>
      <c r="D19" s="149"/>
      <c r="E19" s="149"/>
      <c r="F19" s="149"/>
      <c r="G19" s="149"/>
      <c r="H19" s="149"/>
      <c r="I19" s="149"/>
      <c r="N19" s="46"/>
    </row>
    <row r="20" spans="8:14" ht="15.75" customHeight="1" hidden="1">
      <c r="H20" s="79"/>
      <c r="N20" s="46"/>
    </row>
    <row r="21" spans="1:14" ht="15" hidden="1">
      <c r="A21" s="147" t="s">
        <v>24</v>
      </c>
      <c r="B21" s="141"/>
      <c r="C21" s="141"/>
      <c r="D21" s="141"/>
      <c r="E21" s="141"/>
      <c r="F21" s="141"/>
      <c r="G21" s="141"/>
      <c r="H21" s="143"/>
      <c r="I21" s="58"/>
      <c r="J21" s="135"/>
      <c r="K21" s="136"/>
      <c r="L21" s="123"/>
      <c r="M21" s="139"/>
      <c r="N21" s="140"/>
    </row>
    <row r="22" spans="1:14" ht="15.75" customHeight="1" hidden="1">
      <c r="A22" s="122"/>
      <c r="B22" s="148"/>
      <c r="C22" s="148"/>
      <c r="D22" s="148"/>
      <c r="E22" s="148"/>
      <c r="F22" s="148"/>
      <c r="G22" s="148"/>
      <c r="H22" s="144"/>
      <c r="I22" s="51"/>
      <c r="J22" s="2"/>
      <c r="K22" s="2"/>
      <c r="L22" s="51"/>
      <c r="M22" s="51"/>
      <c r="N22" s="51"/>
    </row>
    <row r="23" spans="1:14" ht="83.4" customHeight="1" hidden="1">
      <c r="A23" s="159">
        <v>1</v>
      </c>
      <c r="B23" s="130"/>
      <c r="C23" s="131"/>
      <c r="D23" s="131"/>
      <c r="E23" s="131"/>
      <c r="F23" s="131"/>
      <c r="G23" s="132"/>
      <c r="H23" s="133"/>
      <c r="I23" s="107"/>
      <c r="J23" s="157"/>
      <c r="K23" s="118"/>
      <c r="L23" s="120"/>
      <c r="M23" s="120"/>
      <c r="N23" s="120"/>
    </row>
    <row r="24" spans="1:14" ht="15" customHeight="1" hidden="1">
      <c r="A24" s="159"/>
      <c r="B24" s="130"/>
      <c r="C24" s="131"/>
      <c r="D24" s="131"/>
      <c r="E24" s="131"/>
      <c r="F24" s="131"/>
      <c r="G24" s="132"/>
      <c r="H24" s="133"/>
      <c r="I24" s="50"/>
      <c r="J24" s="162"/>
      <c r="K24" s="119"/>
      <c r="L24" s="121"/>
      <c r="M24" s="121"/>
      <c r="N24" s="122"/>
    </row>
    <row r="25" spans="1:14" ht="85.25" customHeight="1" hidden="1">
      <c r="A25" s="150">
        <v>1</v>
      </c>
      <c r="B25" s="124"/>
      <c r="C25" s="125"/>
      <c r="D25" s="125"/>
      <c r="E25" s="125"/>
      <c r="F25" s="125"/>
      <c r="G25" s="126"/>
      <c r="H25" s="127"/>
      <c r="I25" s="48"/>
      <c r="J25" s="141"/>
      <c r="K25" s="118"/>
      <c r="L25" s="120"/>
      <c r="M25" s="120"/>
      <c r="N25" s="120"/>
    </row>
    <row r="26" spans="1:14" ht="15.75" customHeight="1" hidden="1">
      <c r="A26" s="151"/>
      <c r="B26" s="124"/>
      <c r="C26" s="125"/>
      <c r="D26" s="125"/>
      <c r="E26" s="125"/>
      <c r="F26" s="125"/>
      <c r="G26" s="126"/>
      <c r="H26" s="127"/>
      <c r="I26" s="70"/>
      <c r="J26" s="142"/>
      <c r="K26" s="119"/>
      <c r="L26" s="121"/>
      <c r="M26" s="121"/>
      <c r="N26" s="121"/>
    </row>
    <row r="27" spans="1:14" ht="49.75" customHeight="1" hidden="1">
      <c r="A27" s="123">
        <v>10</v>
      </c>
      <c r="B27" s="130"/>
      <c r="C27" s="131"/>
      <c r="D27" s="131"/>
      <c r="E27" s="131"/>
      <c r="F27" s="131"/>
      <c r="G27" s="132"/>
      <c r="H27" s="133"/>
      <c r="I27" s="107"/>
      <c r="J27" s="141"/>
      <c r="K27" s="118"/>
      <c r="L27" s="120"/>
      <c r="M27" s="120"/>
      <c r="N27" s="120"/>
    </row>
    <row r="28" spans="1:14" ht="15" hidden="1">
      <c r="A28" s="123"/>
      <c r="B28" s="130"/>
      <c r="C28" s="131"/>
      <c r="D28" s="131"/>
      <c r="E28" s="131"/>
      <c r="F28" s="131"/>
      <c r="G28" s="132"/>
      <c r="H28" s="133"/>
      <c r="I28" s="50"/>
      <c r="J28" s="142"/>
      <c r="K28" s="119"/>
      <c r="L28" s="121"/>
      <c r="M28" s="121"/>
      <c r="N28" s="122"/>
    </row>
    <row r="29" spans="1:14" ht="15" hidden="1">
      <c r="A29" s="53"/>
      <c r="B29" s="54"/>
      <c r="C29" s="63"/>
      <c r="D29" s="63"/>
      <c r="E29" s="63"/>
      <c r="F29" s="63"/>
      <c r="G29" s="64"/>
      <c r="H29" s="77"/>
      <c r="I29" s="65"/>
      <c r="J29" s="4"/>
      <c r="K29" s="45"/>
      <c r="L29" s="46"/>
      <c r="M29" s="46"/>
      <c r="N29" s="46"/>
    </row>
    <row r="30" spans="1:9" ht="21">
      <c r="A30" s="3"/>
      <c r="B30" s="152" t="s">
        <v>18</v>
      </c>
      <c r="C30" s="152"/>
      <c r="D30" s="152"/>
      <c r="E30" s="152"/>
      <c r="F30" s="152"/>
      <c r="G30" s="152"/>
      <c r="H30" s="152"/>
      <c r="I30" s="152"/>
    </row>
    <row r="31" spans="1:9" ht="15">
      <c r="A31" s="3"/>
      <c r="C31" s="47"/>
      <c r="D31" s="47"/>
      <c r="E31" s="47"/>
      <c r="F31" s="47"/>
      <c r="G31" s="47"/>
      <c r="H31" s="76"/>
      <c r="I31" s="47"/>
    </row>
    <row r="32" spans="1:14" ht="15">
      <c r="A32" s="163" t="s">
        <v>24</v>
      </c>
      <c r="B32" s="141" t="s">
        <v>8</v>
      </c>
      <c r="C32" s="157" t="s">
        <v>0</v>
      </c>
      <c r="D32" s="157" t="s">
        <v>1</v>
      </c>
      <c r="E32" s="157" t="s">
        <v>2</v>
      </c>
      <c r="F32" s="157" t="s">
        <v>3</v>
      </c>
      <c r="G32" s="157" t="s">
        <v>4</v>
      </c>
      <c r="H32" s="154" t="s">
        <v>5</v>
      </c>
      <c r="I32" s="48" t="s">
        <v>6</v>
      </c>
      <c r="J32" s="135" t="s">
        <v>9</v>
      </c>
      <c r="K32" s="136"/>
      <c r="L32" s="123" t="s">
        <v>12</v>
      </c>
      <c r="M32" s="139"/>
      <c r="N32" s="140"/>
    </row>
    <row r="33" spans="1:14" ht="15">
      <c r="A33" s="164"/>
      <c r="B33" s="148"/>
      <c r="C33" s="158"/>
      <c r="D33" s="158"/>
      <c r="E33" s="158"/>
      <c r="F33" s="158"/>
      <c r="G33" s="158"/>
      <c r="H33" s="155"/>
      <c r="I33" s="52" t="s">
        <v>7</v>
      </c>
      <c r="J33" s="2" t="s">
        <v>2</v>
      </c>
      <c r="K33" s="1" t="s">
        <v>11</v>
      </c>
      <c r="L33" s="51" t="s">
        <v>13</v>
      </c>
      <c r="M33" s="51" t="s">
        <v>14</v>
      </c>
      <c r="N33" s="51" t="s">
        <v>15</v>
      </c>
    </row>
    <row r="34" spans="1:14" ht="41" customHeight="1">
      <c r="A34" s="123">
        <v>1</v>
      </c>
      <c r="B34" s="124" t="s">
        <v>69</v>
      </c>
      <c r="C34" s="167" t="s">
        <v>63</v>
      </c>
      <c r="D34" s="167" t="s">
        <v>57</v>
      </c>
      <c r="E34" s="167" t="s">
        <v>70</v>
      </c>
      <c r="F34" s="167" t="s">
        <v>71</v>
      </c>
      <c r="G34" s="168" t="s">
        <v>79</v>
      </c>
      <c r="H34" s="169">
        <v>321950859</v>
      </c>
      <c r="I34" s="170" t="s">
        <v>58</v>
      </c>
      <c r="J34" s="128" t="s">
        <v>85</v>
      </c>
      <c r="K34" s="118" t="s">
        <v>81</v>
      </c>
      <c r="L34" s="120"/>
      <c r="M34" s="120"/>
      <c r="N34" s="120"/>
    </row>
    <row r="35" spans="1:14" ht="15">
      <c r="A35" s="123"/>
      <c r="B35" s="124"/>
      <c r="C35" s="167"/>
      <c r="D35" s="167"/>
      <c r="E35" s="167"/>
      <c r="F35" s="167"/>
      <c r="G35" s="168"/>
      <c r="H35" s="169"/>
      <c r="I35" s="171">
        <v>45349</v>
      </c>
      <c r="J35" s="129"/>
      <c r="K35" s="119"/>
      <c r="L35" s="121"/>
      <c r="M35" s="121"/>
      <c r="N35" s="122"/>
    </row>
    <row r="36" spans="1:14" ht="61" customHeight="1">
      <c r="A36" s="123">
        <v>1</v>
      </c>
      <c r="B36" s="130" t="s">
        <v>72</v>
      </c>
      <c r="C36" s="131" t="s">
        <v>73</v>
      </c>
      <c r="D36" s="131" t="s">
        <v>57</v>
      </c>
      <c r="E36" s="131" t="s">
        <v>70</v>
      </c>
      <c r="F36" s="131" t="s">
        <v>74</v>
      </c>
      <c r="G36" s="132" t="s">
        <v>79</v>
      </c>
      <c r="H36" s="133">
        <v>463600000</v>
      </c>
      <c r="I36" s="107" t="s">
        <v>58</v>
      </c>
      <c r="J36" s="128" t="s">
        <v>85</v>
      </c>
      <c r="K36" s="118" t="s">
        <v>81</v>
      </c>
      <c r="L36" s="120"/>
      <c r="M36" s="120"/>
      <c r="N36" s="120"/>
    </row>
    <row r="37" spans="1:14" ht="14.4" customHeight="1">
      <c r="A37" s="123"/>
      <c r="B37" s="130"/>
      <c r="C37" s="131"/>
      <c r="D37" s="131"/>
      <c r="E37" s="131"/>
      <c r="F37" s="131"/>
      <c r="G37" s="132"/>
      <c r="H37" s="133"/>
      <c r="I37" s="50">
        <v>45348</v>
      </c>
      <c r="J37" s="129"/>
      <c r="K37" s="119"/>
      <c r="L37" s="121"/>
      <c r="M37" s="121"/>
      <c r="N37" s="122"/>
    </row>
    <row r="38" spans="1:14" ht="61" customHeight="1">
      <c r="A38" s="123">
        <v>1</v>
      </c>
      <c r="B38" s="130" t="s">
        <v>75</v>
      </c>
      <c r="C38" s="131" t="s">
        <v>76</v>
      </c>
      <c r="D38" s="131" t="s">
        <v>55</v>
      </c>
      <c r="E38" s="131" t="s">
        <v>77</v>
      </c>
      <c r="F38" s="131" t="s">
        <v>78</v>
      </c>
      <c r="G38" s="132" t="s">
        <v>80</v>
      </c>
      <c r="H38" s="133">
        <v>599927751</v>
      </c>
      <c r="I38" s="107" t="s">
        <v>56</v>
      </c>
      <c r="J38" s="128" t="s">
        <v>86</v>
      </c>
      <c r="K38" s="118" t="s">
        <v>82</v>
      </c>
      <c r="L38" s="120" t="s">
        <v>83</v>
      </c>
      <c r="M38" s="120" t="s">
        <v>84</v>
      </c>
      <c r="N38" s="120"/>
    </row>
    <row r="39" spans="1:14" ht="14.4" customHeight="1">
      <c r="A39" s="123"/>
      <c r="B39" s="130"/>
      <c r="C39" s="131"/>
      <c r="D39" s="131"/>
      <c r="E39" s="131"/>
      <c r="F39" s="131"/>
      <c r="G39" s="132"/>
      <c r="H39" s="133"/>
      <c r="I39" s="50">
        <v>45345</v>
      </c>
      <c r="J39" s="129"/>
      <c r="K39" s="119"/>
      <c r="L39" s="121"/>
      <c r="M39" s="121"/>
      <c r="N39" s="122"/>
    </row>
    <row r="40" spans="1:14" ht="14.4" customHeight="1">
      <c r="A40" s="4"/>
      <c r="B40" s="54"/>
      <c r="C40" s="67"/>
      <c r="D40" s="67"/>
      <c r="E40" s="67"/>
      <c r="F40" s="67"/>
      <c r="G40" s="68"/>
      <c r="H40" s="78"/>
      <c r="I40" s="69"/>
      <c r="J40" s="4"/>
      <c r="K40" s="45"/>
      <c r="L40" s="46"/>
      <c r="M40" s="46"/>
      <c r="N40" s="5"/>
    </row>
    <row r="41" spans="2:9" s="49" customFormat="1" ht="21">
      <c r="B41" s="134" t="s">
        <v>19</v>
      </c>
      <c r="C41" s="134"/>
      <c r="D41" s="134"/>
      <c r="E41" s="134"/>
      <c r="F41" s="134"/>
      <c r="G41" s="134"/>
      <c r="H41" s="134"/>
      <c r="I41" s="134"/>
    </row>
    <row r="42" ht="19.25" customHeight="1">
      <c r="A42" s="3"/>
    </row>
    <row r="43" spans="1:14" ht="14.4" customHeight="1">
      <c r="A43" s="3"/>
      <c r="B43" s="141" t="s">
        <v>8</v>
      </c>
      <c r="C43" s="141" t="s">
        <v>0</v>
      </c>
      <c r="D43" s="141" t="s">
        <v>1</v>
      </c>
      <c r="E43" s="141" t="s">
        <v>2</v>
      </c>
      <c r="F43" s="141" t="s">
        <v>3</v>
      </c>
      <c r="G43" s="141" t="s">
        <v>4</v>
      </c>
      <c r="H43" s="137" t="s">
        <v>5</v>
      </c>
      <c r="I43" s="58" t="s">
        <v>6</v>
      </c>
      <c r="J43" s="135" t="s">
        <v>9</v>
      </c>
      <c r="K43" s="136"/>
      <c r="L43" s="123" t="s">
        <v>12</v>
      </c>
      <c r="M43" s="139"/>
      <c r="N43" s="140"/>
    </row>
    <row r="44" spans="1:14" ht="15">
      <c r="A44" s="3"/>
      <c r="B44" s="148"/>
      <c r="C44" s="148"/>
      <c r="D44" s="148"/>
      <c r="E44" s="148"/>
      <c r="F44" s="148"/>
      <c r="G44" s="148"/>
      <c r="H44" s="138"/>
      <c r="I44" s="51" t="s">
        <v>7</v>
      </c>
      <c r="J44" s="2" t="s">
        <v>2</v>
      </c>
      <c r="K44" s="2" t="s">
        <v>11</v>
      </c>
      <c r="L44" s="51" t="s">
        <v>13</v>
      </c>
      <c r="M44" s="51" t="s">
        <v>14</v>
      </c>
      <c r="N44" s="51" t="s">
        <v>15</v>
      </c>
    </row>
    <row r="45" spans="1:14" ht="274" customHeight="1">
      <c r="A45" s="123">
        <v>1</v>
      </c>
      <c r="B45" s="130" t="s">
        <v>104</v>
      </c>
      <c r="C45" s="131" t="s">
        <v>54</v>
      </c>
      <c r="D45" s="131" t="s">
        <v>55</v>
      </c>
      <c r="E45" s="131" t="s">
        <v>105</v>
      </c>
      <c r="F45" s="131" t="s">
        <v>106</v>
      </c>
      <c r="G45" s="132" t="s">
        <v>107</v>
      </c>
      <c r="H45" s="133">
        <v>119000000</v>
      </c>
      <c r="I45" s="107" t="s">
        <v>56</v>
      </c>
      <c r="J45" s="128" t="s">
        <v>111</v>
      </c>
      <c r="K45" s="118" t="s">
        <v>108</v>
      </c>
      <c r="L45" s="120" t="s">
        <v>109</v>
      </c>
      <c r="M45" s="120" t="s">
        <v>110</v>
      </c>
      <c r="N45" s="120"/>
    </row>
    <row r="46" spans="1:14" ht="14.4" customHeight="1">
      <c r="A46" s="123"/>
      <c r="B46" s="130"/>
      <c r="C46" s="131"/>
      <c r="D46" s="131"/>
      <c r="E46" s="131"/>
      <c r="F46" s="131"/>
      <c r="G46" s="132"/>
      <c r="H46" s="133"/>
      <c r="I46" s="50">
        <v>45338</v>
      </c>
      <c r="J46" s="129"/>
      <c r="K46" s="119"/>
      <c r="L46" s="121"/>
      <c r="M46" s="121"/>
      <c r="N46" s="122"/>
    </row>
  </sheetData>
  <mergeCells count="186">
    <mergeCell ref="F16:F17"/>
    <mergeCell ref="G16:G17"/>
    <mergeCell ref="H16:H17"/>
    <mergeCell ref="A14:A15"/>
    <mergeCell ref="B14:B15"/>
    <mergeCell ref="C14:C15"/>
    <mergeCell ref="D14:D15"/>
    <mergeCell ref="E21:E22"/>
    <mergeCell ref="F21:F22"/>
    <mergeCell ref="G21:G22"/>
    <mergeCell ref="K14:K15"/>
    <mergeCell ref="L14:L15"/>
    <mergeCell ref="M14:M15"/>
    <mergeCell ref="J14:J15"/>
    <mergeCell ref="L16:L17"/>
    <mergeCell ref="M16:M17"/>
    <mergeCell ref="J16:J17"/>
    <mergeCell ref="L32:N32"/>
    <mergeCell ref="J32:K32"/>
    <mergeCell ref="A32:A33"/>
    <mergeCell ref="G25:G26"/>
    <mergeCell ref="C32:C33"/>
    <mergeCell ref="E32:E33"/>
    <mergeCell ref="G32:G33"/>
    <mergeCell ref="E34:E35"/>
    <mergeCell ref="F34:F35"/>
    <mergeCell ref="G34:G35"/>
    <mergeCell ref="B32:B33"/>
    <mergeCell ref="D32:D33"/>
    <mergeCell ref="B25:B26"/>
    <mergeCell ref="F25:F26"/>
    <mergeCell ref="B34:B35"/>
    <mergeCell ref="A34:A35"/>
    <mergeCell ref="A25:A26"/>
    <mergeCell ref="C25:C26"/>
    <mergeCell ref="D25:D26"/>
    <mergeCell ref="E25:E26"/>
    <mergeCell ref="H25:H26"/>
    <mergeCell ref="H34:H35"/>
    <mergeCell ref="A45:A46"/>
    <mergeCell ref="B45:B46"/>
    <mergeCell ref="C45:C46"/>
    <mergeCell ref="D45:D46"/>
    <mergeCell ref="E45:E46"/>
    <mergeCell ref="G43:G44"/>
    <mergeCell ref="C43:C44"/>
    <mergeCell ref="B43:B44"/>
    <mergeCell ref="D43:D44"/>
    <mergeCell ref="G45:G46"/>
    <mergeCell ref="F45:F46"/>
    <mergeCell ref="E43:E44"/>
    <mergeCell ref="F43:F44"/>
    <mergeCell ref="J5:K5"/>
    <mergeCell ref="L5:N5"/>
    <mergeCell ref="J12:K12"/>
    <mergeCell ref="L12:N12"/>
    <mergeCell ref="N25:N26"/>
    <mergeCell ref="M25:M26"/>
    <mergeCell ref="L25:L26"/>
    <mergeCell ref="K25:K26"/>
    <mergeCell ref="J25:J26"/>
    <mergeCell ref="K7:K8"/>
    <mergeCell ref="L7:L8"/>
    <mergeCell ref="M7:M8"/>
    <mergeCell ref="N7:N8"/>
    <mergeCell ref="J21:K21"/>
    <mergeCell ref="L21:N21"/>
    <mergeCell ref="J23:J24"/>
    <mergeCell ref="K23:K24"/>
    <mergeCell ref="L23:L24"/>
    <mergeCell ref="N14:N15"/>
    <mergeCell ref="M23:M24"/>
    <mergeCell ref="N23:N24"/>
    <mergeCell ref="K16:K17"/>
    <mergeCell ref="J7:J8"/>
    <mergeCell ref="F1:G1"/>
    <mergeCell ref="C3:I3"/>
    <mergeCell ref="H32:H33"/>
    <mergeCell ref="A5:A6"/>
    <mergeCell ref="B5:B6"/>
    <mergeCell ref="C5:C6"/>
    <mergeCell ref="D5:D6"/>
    <mergeCell ref="E5:E6"/>
    <mergeCell ref="F5:F6"/>
    <mergeCell ref="G5:G6"/>
    <mergeCell ref="H5:H6"/>
    <mergeCell ref="A1:D1"/>
    <mergeCell ref="G12:G13"/>
    <mergeCell ref="H12:H13"/>
    <mergeCell ref="B30:I30"/>
    <mergeCell ref="C12:C13"/>
    <mergeCell ref="D12:D13"/>
    <mergeCell ref="E12:E13"/>
    <mergeCell ref="F12:F13"/>
    <mergeCell ref="H14:H15"/>
    <mergeCell ref="F32:F33"/>
    <mergeCell ref="F14:F15"/>
    <mergeCell ref="A23:A24"/>
    <mergeCell ref="B12:B13"/>
    <mergeCell ref="H7:H8"/>
    <mergeCell ref="A12:A13"/>
    <mergeCell ref="C10:I10"/>
    <mergeCell ref="D23:D24"/>
    <mergeCell ref="E23:E24"/>
    <mergeCell ref="E14:E15"/>
    <mergeCell ref="C16:C17"/>
    <mergeCell ref="D16:D17"/>
    <mergeCell ref="F23:F24"/>
    <mergeCell ref="G23:G24"/>
    <mergeCell ref="A7:A8"/>
    <mergeCell ref="B7:B8"/>
    <mergeCell ref="C7:C8"/>
    <mergeCell ref="D7:D8"/>
    <mergeCell ref="E7:E8"/>
    <mergeCell ref="F7:F8"/>
    <mergeCell ref="G7:G8"/>
    <mergeCell ref="A21:A22"/>
    <mergeCell ref="B21:B22"/>
    <mergeCell ref="G14:G15"/>
    <mergeCell ref="C21:C22"/>
    <mergeCell ref="D21:D22"/>
    <mergeCell ref="C19:I19"/>
    <mergeCell ref="A16:A17"/>
    <mergeCell ref="B16:B17"/>
    <mergeCell ref="H23:H24"/>
    <mergeCell ref="E16:E17"/>
    <mergeCell ref="N16:N17"/>
    <mergeCell ref="C34:C35"/>
    <mergeCell ref="D34:D35"/>
    <mergeCell ref="K27:K28"/>
    <mergeCell ref="L27:L28"/>
    <mergeCell ref="M27:M28"/>
    <mergeCell ref="N27:N28"/>
    <mergeCell ref="A27:A28"/>
    <mergeCell ref="B27:B28"/>
    <mergeCell ref="C27:C28"/>
    <mergeCell ref="D27:D28"/>
    <mergeCell ref="E27:E28"/>
    <mergeCell ref="F27:F28"/>
    <mergeCell ref="G27:G28"/>
    <mergeCell ref="H27:H28"/>
    <mergeCell ref="J27:J28"/>
    <mergeCell ref="J34:J35"/>
    <mergeCell ref="K34:K35"/>
    <mergeCell ref="L34:L35"/>
    <mergeCell ref="M34:M35"/>
    <mergeCell ref="N34:N35"/>
    <mergeCell ref="H21:H22"/>
    <mergeCell ref="B23:B24"/>
    <mergeCell ref="C23:C24"/>
    <mergeCell ref="H36:H37"/>
    <mergeCell ref="J36:J37"/>
    <mergeCell ref="B41:I41"/>
    <mergeCell ref="J43:K43"/>
    <mergeCell ref="J45:J46"/>
    <mergeCell ref="K45:K46"/>
    <mergeCell ref="L45:L46"/>
    <mergeCell ref="M45:M46"/>
    <mergeCell ref="H43:H44"/>
    <mergeCell ref="H45:H46"/>
    <mergeCell ref="L43:N43"/>
    <mergeCell ref="N45:N46"/>
    <mergeCell ref="K36:K37"/>
    <mergeCell ref="L36:L37"/>
    <mergeCell ref="M36:M37"/>
    <mergeCell ref="N36:N37"/>
    <mergeCell ref="A38:A39"/>
    <mergeCell ref="B38:B39"/>
    <mergeCell ref="C38:C39"/>
    <mergeCell ref="D38:D39"/>
    <mergeCell ref="E38:E39"/>
    <mergeCell ref="F38:F39"/>
    <mergeCell ref="G38:G39"/>
    <mergeCell ref="H38:H39"/>
    <mergeCell ref="J38:J39"/>
    <mergeCell ref="K38:K39"/>
    <mergeCell ref="L38:L39"/>
    <mergeCell ref="M38:M39"/>
    <mergeCell ref="N38:N39"/>
    <mergeCell ref="A36:A37"/>
    <mergeCell ref="B36:B37"/>
    <mergeCell ref="C36:C37"/>
    <mergeCell ref="D36:D37"/>
    <mergeCell ref="E36:E37"/>
    <mergeCell ref="F36:F37"/>
    <mergeCell ref="G36:G37"/>
  </mergeCells>
  <hyperlinks>
    <hyperlink ref="B7" r:id="rId1" display="javascript: consultaProceso('24-11-13954153')"/>
    <hyperlink ref="B7:B8" r:id="rId2" display="SAMC2024-063"/>
    <hyperlink ref="B34" r:id="rId3" display="javascript: consultaProceso('24-11-13960211')"/>
    <hyperlink ref="B36" r:id="rId4" display="javascript: consultaProceso('24-21-43017')"/>
    <hyperlink ref="B38" r:id="rId5" display="javascript: consultaProceso('24-12-13965844')"/>
    <hyperlink ref="B34:B35" r:id="rId6" display="SA-002-2024"/>
    <hyperlink ref="B36:B37" r:id="rId7" display="LP-001-2024"/>
    <hyperlink ref="B38:B39" r:id="rId8" display="CI-102-2024"/>
    <hyperlink ref="K38" r:id="rId9" display="mailto:contratacion@ituango-antioquia.gov.co"/>
    <hyperlink ref="B45" r:id="rId10" display="javascript: consultaProceso('24-4-13959486')"/>
    <hyperlink ref="B45:B46" r:id="rId11" display="2024-001"/>
  </hyperlinks>
  <printOptions/>
  <pageMargins left="0.7" right="0.7" top="0.75" bottom="0.75" header="0.3" footer="0.3"/>
  <pageSetup horizontalDpi="600" verticalDpi="600"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8"/>
  <sheetViews>
    <sheetView showGridLines="0" zoomScale="80" zoomScaleNormal="80" workbookViewId="0" topLeftCell="A1">
      <selection activeCell="A1" sqref="A1:D1"/>
    </sheetView>
  </sheetViews>
  <sheetFormatPr defaultColWidth="11.421875" defaultRowHeight="15"/>
  <cols>
    <col min="2" max="2" width="18.57421875" style="0" customWidth="1"/>
    <col min="3" max="3" width="18.421875" style="0" customWidth="1"/>
    <col min="4" max="4" width="13.57421875" style="0" customWidth="1"/>
    <col min="5" max="5" width="22.57421875" style="0" customWidth="1"/>
    <col min="6" max="6" width="54.57421875" style="0" customWidth="1"/>
    <col min="7" max="7" width="27.140625" style="0" customWidth="1"/>
    <col min="8" max="8" width="20.421875" style="79" customWidth="1"/>
    <col min="9" max="9" width="15.421875" style="0" customWidth="1"/>
    <col min="10" max="10" width="27.421875" style="0" customWidth="1"/>
    <col min="11" max="11" width="26.140625" style="0" customWidth="1"/>
    <col min="12" max="12" width="26.00390625" style="0" customWidth="1"/>
    <col min="13" max="13" width="22.421875" style="0" customWidth="1"/>
    <col min="14" max="14" width="23.140625" style="0" customWidth="1"/>
  </cols>
  <sheetData>
    <row r="1" spans="1:7" ht="26">
      <c r="A1" s="156" t="s">
        <v>16</v>
      </c>
      <c r="B1" s="156"/>
      <c r="C1" s="156"/>
      <c r="D1" s="156"/>
      <c r="F1" s="153" t="s">
        <v>51</v>
      </c>
      <c r="G1" s="153"/>
    </row>
    <row r="2" spans="1:14" ht="15.65" customHeight="1" hidden="1">
      <c r="A2" s="53"/>
      <c r="B2" s="59"/>
      <c r="C2" s="60"/>
      <c r="D2" s="60"/>
      <c r="E2" s="60"/>
      <c r="F2" s="60"/>
      <c r="G2" s="61"/>
      <c r="H2" s="80"/>
      <c r="I2" s="62"/>
      <c r="J2" s="4"/>
      <c r="K2" s="45"/>
      <c r="L2" s="46"/>
      <c r="M2" s="46"/>
      <c r="N2" s="46"/>
    </row>
    <row r="3" spans="1:14" ht="21" hidden="1">
      <c r="A3" s="14"/>
      <c r="B3" s="14"/>
      <c r="C3" s="152" t="s">
        <v>43</v>
      </c>
      <c r="D3" s="152"/>
      <c r="E3" s="152"/>
      <c r="F3" s="152"/>
      <c r="G3" s="152"/>
      <c r="H3" s="152"/>
      <c r="I3" s="152"/>
      <c r="N3" s="46"/>
    </row>
    <row r="4" ht="15.75" customHeight="1" hidden="1">
      <c r="N4" s="46"/>
    </row>
    <row r="5" spans="1:14" ht="15" hidden="1">
      <c r="A5" s="147" t="s">
        <v>24</v>
      </c>
      <c r="B5" s="141" t="s">
        <v>8</v>
      </c>
      <c r="C5" s="141" t="s">
        <v>0</v>
      </c>
      <c r="D5" s="141" t="s">
        <v>1</v>
      </c>
      <c r="E5" s="141" t="s">
        <v>2</v>
      </c>
      <c r="F5" s="141" t="s">
        <v>3</v>
      </c>
      <c r="G5" s="141" t="s">
        <v>4</v>
      </c>
      <c r="H5" s="143" t="s">
        <v>5</v>
      </c>
      <c r="I5" s="58" t="s">
        <v>6</v>
      </c>
      <c r="J5" s="135" t="s">
        <v>9</v>
      </c>
      <c r="K5" s="136"/>
      <c r="L5" s="123" t="s">
        <v>12</v>
      </c>
      <c r="M5" s="139"/>
      <c r="N5" s="140"/>
    </row>
    <row r="6" spans="1:14" ht="15.75" customHeight="1" hidden="1">
      <c r="A6" s="122"/>
      <c r="B6" s="148"/>
      <c r="C6" s="148"/>
      <c r="D6" s="148"/>
      <c r="E6" s="148"/>
      <c r="F6" s="148"/>
      <c r="G6" s="148"/>
      <c r="H6" s="144"/>
      <c r="I6" s="51" t="s">
        <v>7</v>
      </c>
      <c r="J6" s="2" t="s">
        <v>2</v>
      </c>
      <c r="K6" s="2" t="s">
        <v>11</v>
      </c>
      <c r="L6" s="51" t="s">
        <v>13</v>
      </c>
      <c r="M6" s="51" t="s">
        <v>14</v>
      </c>
      <c r="N6" s="51" t="s">
        <v>15</v>
      </c>
    </row>
    <row r="7" spans="1:14" ht="47" customHeight="1" hidden="1">
      <c r="A7" s="145">
        <v>2</v>
      </c>
      <c r="B7" s="124"/>
      <c r="C7" s="125"/>
      <c r="D7" s="125"/>
      <c r="E7" s="125"/>
      <c r="F7" s="125"/>
      <c r="G7" s="126"/>
      <c r="H7" s="127"/>
      <c r="I7" s="48"/>
      <c r="J7" s="141"/>
      <c r="K7" s="118"/>
      <c r="L7" s="120"/>
      <c r="M7" s="120"/>
      <c r="N7" s="120"/>
    </row>
    <row r="8" spans="1:14" ht="15.75" customHeight="1" hidden="1">
      <c r="A8" s="146"/>
      <c r="B8" s="124"/>
      <c r="C8" s="125"/>
      <c r="D8" s="125"/>
      <c r="E8" s="125"/>
      <c r="F8" s="125"/>
      <c r="G8" s="126"/>
      <c r="H8" s="127"/>
      <c r="I8" s="70"/>
      <c r="J8" s="142"/>
      <c r="K8" s="119"/>
      <c r="L8" s="121"/>
      <c r="M8" s="121"/>
      <c r="N8" s="121"/>
    </row>
    <row r="9" spans="1:14" ht="54.65" customHeight="1" hidden="1">
      <c r="A9" s="145">
        <v>3</v>
      </c>
      <c r="B9" s="124"/>
      <c r="C9" s="125"/>
      <c r="D9" s="125"/>
      <c r="E9" s="125"/>
      <c r="F9" s="125"/>
      <c r="G9" s="126"/>
      <c r="H9" s="127"/>
      <c r="I9" s="48"/>
      <c r="J9" s="141"/>
      <c r="K9" s="118"/>
      <c r="L9" s="120"/>
      <c r="M9" s="120"/>
      <c r="N9" s="120"/>
    </row>
    <row r="10" spans="1:14" ht="15" customHeight="1" hidden="1">
      <c r="A10" s="146"/>
      <c r="B10" s="124"/>
      <c r="C10" s="125"/>
      <c r="D10" s="125"/>
      <c r="E10" s="125"/>
      <c r="F10" s="125"/>
      <c r="G10" s="126"/>
      <c r="H10" s="127"/>
      <c r="I10" s="70"/>
      <c r="J10" s="142"/>
      <c r="K10" s="119"/>
      <c r="L10" s="121"/>
      <c r="M10" s="121"/>
      <c r="N10" s="122"/>
    </row>
    <row r="11" spans="1:14" ht="15.75" customHeight="1" hidden="1">
      <c r="A11" s="53"/>
      <c r="B11" s="59"/>
      <c r="C11" s="46"/>
      <c r="D11" s="46"/>
      <c r="E11" s="46"/>
      <c r="F11" s="46"/>
      <c r="G11" s="4"/>
      <c r="H11" s="81">
        <f>SUM(H7:H10)</f>
        <v>0</v>
      </c>
      <c r="I11" s="66"/>
      <c r="J11" s="4"/>
      <c r="K11" s="45"/>
      <c r="L11" s="46"/>
      <c r="M11" s="46"/>
      <c r="N11" s="46"/>
    </row>
    <row r="12" spans="1:14" ht="21" hidden="1">
      <c r="A12" s="14"/>
      <c r="B12" s="14"/>
      <c r="C12" s="152" t="s">
        <v>42</v>
      </c>
      <c r="D12" s="152"/>
      <c r="E12" s="152"/>
      <c r="F12" s="152"/>
      <c r="G12" s="152"/>
      <c r="H12" s="152"/>
      <c r="I12" s="152"/>
      <c r="N12" s="46"/>
    </row>
    <row r="13" ht="15.75" customHeight="1" hidden="1">
      <c r="N13" s="46"/>
    </row>
    <row r="14" spans="1:14" ht="15" hidden="1">
      <c r="A14" s="147" t="s">
        <v>24</v>
      </c>
      <c r="B14" s="141" t="s">
        <v>8</v>
      </c>
      <c r="C14" s="141" t="s">
        <v>0</v>
      </c>
      <c r="D14" s="141" t="s">
        <v>1</v>
      </c>
      <c r="E14" s="141" t="s">
        <v>2</v>
      </c>
      <c r="F14" s="141" t="s">
        <v>3</v>
      </c>
      <c r="G14" s="141" t="s">
        <v>4</v>
      </c>
      <c r="H14" s="143" t="s">
        <v>5</v>
      </c>
      <c r="I14" s="58" t="s">
        <v>6</v>
      </c>
      <c r="J14" s="135" t="s">
        <v>9</v>
      </c>
      <c r="K14" s="136"/>
      <c r="L14" s="123" t="s">
        <v>12</v>
      </c>
      <c r="M14" s="139"/>
      <c r="N14" s="140"/>
    </row>
    <row r="15" spans="1:14" ht="15.75" customHeight="1" hidden="1">
      <c r="A15" s="122"/>
      <c r="B15" s="148"/>
      <c r="C15" s="148"/>
      <c r="D15" s="148"/>
      <c r="E15" s="148"/>
      <c r="F15" s="148"/>
      <c r="G15" s="148"/>
      <c r="H15" s="144"/>
      <c r="I15" s="51" t="s">
        <v>7</v>
      </c>
      <c r="J15" s="2" t="s">
        <v>2</v>
      </c>
      <c r="K15" s="2" t="s">
        <v>11</v>
      </c>
      <c r="L15" s="51" t="s">
        <v>13</v>
      </c>
      <c r="M15" s="51" t="s">
        <v>14</v>
      </c>
      <c r="N15" s="51" t="s">
        <v>15</v>
      </c>
    </row>
    <row r="16" spans="1:14" ht="65.4" customHeight="1" hidden="1">
      <c r="A16" s="159">
        <v>1</v>
      </c>
      <c r="B16" s="130"/>
      <c r="C16" s="131"/>
      <c r="D16" s="131"/>
      <c r="E16" s="131"/>
      <c r="F16" s="131"/>
      <c r="G16" s="132"/>
      <c r="H16" s="133"/>
      <c r="I16" s="107"/>
      <c r="J16" s="157"/>
      <c r="K16" s="118"/>
      <c r="L16" s="120"/>
      <c r="M16" s="120"/>
      <c r="N16" s="120"/>
    </row>
    <row r="17" spans="1:14" ht="15" customHeight="1" hidden="1">
      <c r="A17" s="159"/>
      <c r="B17" s="130"/>
      <c r="C17" s="131"/>
      <c r="D17" s="131"/>
      <c r="E17" s="131"/>
      <c r="F17" s="131"/>
      <c r="G17" s="132"/>
      <c r="H17" s="133"/>
      <c r="I17" s="50"/>
      <c r="J17" s="162"/>
      <c r="K17" s="119"/>
      <c r="L17" s="121"/>
      <c r="M17" s="121"/>
      <c r="N17" s="122"/>
    </row>
    <row r="18" spans="1:14" ht="64.25" customHeight="1" hidden="1">
      <c r="A18" s="159">
        <v>2</v>
      </c>
      <c r="B18" s="124"/>
      <c r="C18" s="125"/>
      <c r="D18" s="125"/>
      <c r="E18" s="125"/>
      <c r="F18" s="125"/>
      <c r="G18" s="126"/>
      <c r="H18" s="127"/>
      <c r="I18" s="48"/>
      <c r="J18" s="157"/>
      <c r="K18" s="118"/>
      <c r="L18" s="120"/>
      <c r="M18" s="120"/>
      <c r="N18" s="120"/>
    </row>
    <row r="19" spans="1:14" ht="15" hidden="1">
      <c r="A19" s="159"/>
      <c r="B19" s="124"/>
      <c r="C19" s="125"/>
      <c r="D19" s="125"/>
      <c r="E19" s="125"/>
      <c r="F19" s="125"/>
      <c r="G19" s="126"/>
      <c r="H19" s="127"/>
      <c r="I19" s="70"/>
      <c r="J19" s="162"/>
      <c r="K19" s="119"/>
      <c r="L19" s="121"/>
      <c r="M19" s="121"/>
      <c r="N19" s="122"/>
    </row>
    <row r="20" spans="1:14" ht="14" customHeight="1" hidden="1">
      <c r="A20" s="53"/>
      <c r="B20" s="59"/>
      <c r="C20" s="71"/>
      <c r="D20" s="71"/>
      <c r="E20" s="71"/>
      <c r="F20" s="71"/>
      <c r="G20" s="72"/>
      <c r="H20" s="82"/>
      <c r="I20" s="73"/>
      <c r="J20" s="4"/>
      <c r="K20" s="45"/>
      <c r="L20" s="46"/>
      <c r="M20" s="46"/>
      <c r="N20" s="46"/>
    </row>
    <row r="21" spans="2:9" ht="17.75" customHeight="1" hidden="1">
      <c r="B21" s="149" t="s">
        <v>45</v>
      </c>
      <c r="C21" s="149"/>
      <c r="D21" s="149"/>
      <c r="E21" s="149"/>
      <c r="F21" s="149"/>
      <c r="G21" s="149"/>
      <c r="H21" s="149"/>
      <c r="I21" s="14"/>
    </row>
    <row r="22" spans="2:9" ht="17.75" customHeight="1" hidden="1">
      <c r="B22" s="14"/>
      <c r="C22" s="14"/>
      <c r="D22" s="14"/>
      <c r="E22" s="14"/>
      <c r="F22" s="14"/>
      <c r="G22" s="14"/>
      <c r="H22" s="83"/>
      <c r="I22" s="14"/>
    </row>
    <row r="23" spans="1:14" ht="15" hidden="1">
      <c r="A23" s="147" t="s">
        <v>24</v>
      </c>
      <c r="B23" s="141" t="s">
        <v>8</v>
      </c>
      <c r="C23" s="141" t="s">
        <v>0</v>
      </c>
      <c r="D23" s="141" t="s">
        <v>1</v>
      </c>
      <c r="E23" s="141" t="s">
        <v>2</v>
      </c>
      <c r="F23" s="141" t="s">
        <v>3</v>
      </c>
      <c r="G23" s="141" t="s">
        <v>4</v>
      </c>
      <c r="H23" s="143" t="s">
        <v>5</v>
      </c>
      <c r="I23" s="58" t="s">
        <v>6</v>
      </c>
      <c r="J23" s="135" t="s">
        <v>9</v>
      </c>
      <c r="K23" s="136"/>
      <c r="L23" s="123" t="s">
        <v>12</v>
      </c>
      <c r="M23" s="139"/>
      <c r="N23" s="140"/>
    </row>
    <row r="24" spans="1:14" ht="15.75" customHeight="1" hidden="1">
      <c r="A24" s="122"/>
      <c r="B24" s="148"/>
      <c r="C24" s="148"/>
      <c r="D24" s="148"/>
      <c r="E24" s="148"/>
      <c r="F24" s="148"/>
      <c r="G24" s="148"/>
      <c r="H24" s="144"/>
      <c r="I24" s="51" t="s">
        <v>7</v>
      </c>
      <c r="J24" s="2" t="s">
        <v>2</v>
      </c>
      <c r="K24" s="2" t="s">
        <v>11</v>
      </c>
      <c r="L24" s="51" t="s">
        <v>13</v>
      </c>
      <c r="M24" s="51" t="s">
        <v>14</v>
      </c>
      <c r="N24" s="51" t="s">
        <v>15</v>
      </c>
    </row>
    <row r="25" spans="1:14" ht="64.25" customHeight="1" hidden="1">
      <c r="A25" s="159">
        <v>1</v>
      </c>
      <c r="B25" s="130"/>
      <c r="C25" s="131"/>
      <c r="D25" s="131"/>
      <c r="E25" s="131"/>
      <c r="F25" s="131"/>
      <c r="G25" s="132"/>
      <c r="H25" s="133"/>
      <c r="I25" s="107"/>
      <c r="J25" s="141"/>
      <c r="K25" s="118"/>
      <c r="L25" s="120"/>
      <c r="M25" s="120"/>
      <c r="N25" s="120"/>
    </row>
    <row r="26" spans="1:14" ht="15" hidden="1">
      <c r="A26" s="159"/>
      <c r="B26" s="130"/>
      <c r="C26" s="131"/>
      <c r="D26" s="131"/>
      <c r="E26" s="131"/>
      <c r="F26" s="131"/>
      <c r="G26" s="132"/>
      <c r="H26" s="133"/>
      <c r="I26" s="50"/>
      <c r="J26" s="142"/>
      <c r="K26" s="119"/>
      <c r="L26" s="121"/>
      <c r="M26" s="121"/>
      <c r="N26" s="122"/>
    </row>
    <row r="27" spans="1:14" ht="15" hidden="1">
      <c r="A27" s="4"/>
      <c r="B27" s="59"/>
      <c r="C27" s="103"/>
      <c r="D27" s="103"/>
      <c r="E27" s="103"/>
      <c r="F27" s="103"/>
      <c r="G27" s="104"/>
      <c r="H27" s="105"/>
      <c r="I27" s="106"/>
      <c r="J27" s="4"/>
      <c r="K27" s="45"/>
      <c r="L27" s="46"/>
      <c r="M27" s="46"/>
      <c r="N27" s="5"/>
    </row>
    <row r="28" spans="1:14" ht="21">
      <c r="A28" s="14"/>
      <c r="B28" s="14"/>
      <c r="C28" s="152" t="s">
        <v>18</v>
      </c>
      <c r="D28" s="152"/>
      <c r="E28" s="152"/>
      <c r="F28" s="152"/>
      <c r="G28" s="152"/>
      <c r="H28" s="152"/>
      <c r="I28" s="152"/>
      <c r="J28" s="152"/>
      <c r="N28" s="46"/>
    </row>
    <row r="29" ht="15.65" customHeight="1">
      <c r="N29" s="46"/>
    </row>
    <row r="30" spans="1:14" ht="15">
      <c r="A30" s="147" t="s">
        <v>24</v>
      </c>
      <c r="B30" s="141" t="s">
        <v>8</v>
      </c>
      <c r="C30" s="141" t="s">
        <v>0</v>
      </c>
      <c r="D30" s="141" t="s">
        <v>1</v>
      </c>
      <c r="E30" s="141" t="s">
        <v>2</v>
      </c>
      <c r="F30" s="141" t="s">
        <v>3</v>
      </c>
      <c r="G30" s="141" t="s">
        <v>4</v>
      </c>
      <c r="H30" s="143" t="s">
        <v>5</v>
      </c>
      <c r="I30" s="58" t="s">
        <v>6</v>
      </c>
      <c r="J30" s="135" t="s">
        <v>9</v>
      </c>
      <c r="K30" s="136"/>
      <c r="L30" s="123" t="s">
        <v>12</v>
      </c>
      <c r="M30" s="139"/>
      <c r="N30" s="140"/>
    </row>
    <row r="31" spans="1:14" ht="15.75" customHeight="1">
      <c r="A31" s="166"/>
      <c r="B31" s="148"/>
      <c r="C31" s="148"/>
      <c r="D31" s="148"/>
      <c r="E31" s="148"/>
      <c r="F31" s="148"/>
      <c r="G31" s="148"/>
      <c r="H31" s="144"/>
      <c r="I31" s="51" t="s">
        <v>7</v>
      </c>
      <c r="J31" s="2" t="s">
        <v>2</v>
      </c>
      <c r="K31" s="2" t="s">
        <v>11</v>
      </c>
      <c r="L31" s="51" t="s">
        <v>13</v>
      </c>
      <c r="M31" s="51" t="s">
        <v>14</v>
      </c>
      <c r="N31" s="51" t="s">
        <v>15</v>
      </c>
    </row>
    <row r="32" spans="1:14" s="108" customFormat="1" ht="97.5" customHeight="1">
      <c r="A32" s="165">
        <v>1</v>
      </c>
      <c r="B32" s="124" t="s">
        <v>87</v>
      </c>
      <c r="C32" s="167" t="s">
        <v>54</v>
      </c>
      <c r="D32" s="167" t="s">
        <v>57</v>
      </c>
      <c r="E32" s="167" t="s">
        <v>88</v>
      </c>
      <c r="F32" s="167" t="s">
        <v>89</v>
      </c>
      <c r="G32" s="168" t="s">
        <v>99</v>
      </c>
      <c r="H32" s="169">
        <v>109379087.16</v>
      </c>
      <c r="I32" s="170" t="s">
        <v>90</v>
      </c>
      <c r="J32" s="159" t="s">
        <v>102</v>
      </c>
      <c r="K32" s="160" t="s">
        <v>100</v>
      </c>
      <c r="L32" s="161"/>
      <c r="M32" s="161"/>
      <c r="N32" s="161"/>
    </row>
    <row r="33" spans="1:14" s="108" customFormat="1" ht="15" customHeight="1">
      <c r="A33" s="165"/>
      <c r="B33" s="124"/>
      <c r="C33" s="167"/>
      <c r="D33" s="167"/>
      <c r="E33" s="167"/>
      <c r="F33" s="167"/>
      <c r="G33" s="168"/>
      <c r="H33" s="169"/>
      <c r="I33" s="172">
        <v>45348</v>
      </c>
      <c r="J33" s="159"/>
      <c r="K33" s="160"/>
      <c r="L33" s="161"/>
      <c r="M33" s="161"/>
      <c r="N33" s="161"/>
    </row>
    <row r="34" spans="1:14" s="108" customFormat="1" ht="81" customHeight="1">
      <c r="A34" s="165">
        <v>2</v>
      </c>
      <c r="B34" s="124" t="s">
        <v>91</v>
      </c>
      <c r="C34" s="167" t="s">
        <v>54</v>
      </c>
      <c r="D34" s="167" t="s">
        <v>57</v>
      </c>
      <c r="E34" s="167" t="s">
        <v>92</v>
      </c>
      <c r="F34" s="167" t="s">
        <v>93</v>
      </c>
      <c r="G34" s="168" t="s">
        <v>99</v>
      </c>
      <c r="H34" s="169">
        <v>1072747716</v>
      </c>
      <c r="I34" s="170" t="s">
        <v>90</v>
      </c>
      <c r="J34" s="159" t="s">
        <v>103</v>
      </c>
      <c r="K34" s="160" t="s">
        <v>101</v>
      </c>
      <c r="L34" s="161"/>
      <c r="M34" s="161"/>
      <c r="N34" s="161"/>
    </row>
    <row r="35" spans="1:14" s="108" customFormat="1" ht="15" customHeight="1">
      <c r="A35" s="165"/>
      <c r="B35" s="124"/>
      <c r="C35" s="167"/>
      <c r="D35" s="167"/>
      <c r="E35" s="167"/>
      <c r="F35" s="167"/>
      <c r="G35" s="168"/>
      <c r="H35" s="169"/>
      <c r="I35" s="172">
        <v>45345</v>
      </c>
      <c r="J35" s="159"/>
      <c r="K35" s="160"/>
      <c r="L35" s="161"/>
      <c r="M35" s="161"/>
      <c r="N35" s="161"/>
    </row>
    <row r="36" spans="1:14" ht="73.5" customHeight="1">
      <c r="A36" s="165">
        <v>3</v>
      </c>
      <c r="B36" s="130" t="s">
        <v>94</v>
      </c>
      <c r="C36" s="131" t="s">
        <v>54</v>
      </c>
      <c r="D36" s="131" t="s">
        <v>57</v>
      </c>
      <c r="E36" s="131" t="s">
        <v>92</v>
      </c>
      <c r="F36" s="131" t="s">
        <v>95</v>
      </c>
      <c r="G36" s="132" t="s">
        <v>99</v>
      </c>
      <c r="H36" s="133">
        <v>701475498.48</v>
      </c>
      <c r="I36" s="107" t="s">
        <v>90</v>
      </c>
      <c r="J36" s="159" t="s">
        <v>103</v>
      </c>
      <c r="K36" s="118" t="s">
        <v>101</v>
      </c>
      <c r="L36" s="120"/>
      <c r="M36" s="120"/>
      <c r="N36" s="120"/>
    </row>
    <row r="37" spans="1:14" ht="15.75" customHeight="1">
      <c r="A37" s="165"/>
      <c r="B37" s="130"/>
      <c r="C37" s="131"/>
      <c r="D37" s="131"/>
      <c r="E37" s="131"/>
      <c r="F37" s="131"/>
      <c r="G37" s="132"/>
      <c r="H37" s="133"/>
      <c r="I37" s="173">
        <v>45343</v>
      </c>
      <c r="J37" s="159"/>
      <c r="K37" s="119"/>
      <c r="L37" s="121"/>
      <c r="M37" s="121"/>
      <c r="N37" s="122"/>
    </row>
    <row r="38" spans="1:14" ht="81.5" customHeight="1">
      <c r="A38" s="165">
        <v>4</v>
      </c>
      <c r="B38" s="124" t="s">
        <v>94</v>
      </c>
      <c r="C38" s="167" t="s">
        <v>54</v>
      </c>
      <c r="D38" s="167" t="s">
        <v>57</v>
      </c>
      <c r="E38" s="167" t="s">
        <v>92</v>
      </c>
      <c r="F38" s="167" t="s">
        <v>96</v>
      </c>
      <c r="G38" s="168" t="s">
        <v>99</v>
      </c>
      <c r="H38" s="169">
        <v>701475498.48</v>
      </c>
      <c r="I38" s="170" t="s">
        <v>90</v>
      </c>
      <c r="J38" s="159" t="s">
        <v>103</v>
      </c>
      <c r="K38" s="118" t="s">
        <v>101</v>
      </c>
      <c r="L38" s="120"/>
      <c r="M38" s="120"/>
      <c r="N38" s="120"/>
    </row>
    <row r="39" spans="1:14" ht="15.75" customHeight="1">
      <c r="A39" s="165"/>
      <c r="B39" s="124"/>
      <c r="C39" s="167"/>
      <c r="D39" s="167"/>
      <c r="E39" s="167"/>
      <c r="F39" s="167"/>
      <c r="G39" s="168"/>
      <c r="H39" s="169"/>
      <c r="I39" s="172">
        <v>45343</v>
      </c>
      <c r="J39" s="159"/>
      <c r="K39" s="119"/>
      <c r="L39" s="121"/>
      <c r="M39" s="121"/>
      <c r="N39" s="122"/>
    </row>
    <row r="40" spans="1:14" ht="97" customHeight="1">
      <c r="A40" s="165">
        <v>5</v>
      </c>
      <c r="B40" s="124" t="s">
        <v>97</v>
      </c>
      <c r="C40" s="167" t="s">
        <v>54</v>
      </c>
      <c r="D40" s="167" t="s">
        <v>57</v>
      </c>
      <c r="E40" s="167" t="s">
        <v>88</v>
      </c>
      <c r="F40" s="167" t="s">
        <v>98</v>
      </c>
      <c r="G40" s="168" t="s">
        <v>99</v>
      </c>
      <c r="H40" s="169">
        <v>419756753.76</v>
      </c>
      <c r="I40" s="170" t="s">
        <v>90</v>
      </c>
      <c r="J40" s="141" t="s">
        <v>102</v>
      </c>
      <c r="K40" s="118" t="s">
        <v>100</v>
      </c>
      <c r="L40" s="120"/>
      <c r="M40" s="120"/>
      <c r="N40" s="120"/>
    </row>
    <row r="41" spans="1:14" ht="15.75" customHeight="1">
      <c r="A41" s="165"/>
      <c r="B41" s="124"/>
      <c r="C41" s="167"/>
      <c r="D41" s="167"/>
      <c r="E41" s="167"/>
      <c r="F41" s="167"/>
      <c r="G41" s="168"/>
      <c r="H41" s="169"/>
      <c r="I41" s="172">
        <v>45338</v>
      </c>
      <c r="J41" s="142"/>
      <c r="K41" s="119"/>
      <c r="L41" s="121"/>
      <c r="M41" s="121"/>
      <c r="N41" s="122"/>
    </row>
    <row r="42" spans="1:14" s="108" customFormat="1" ht="15" customHeight="1">
      <c r="A42" s="53"/>
      <c r="B42" s="59"/>
      <c r="C42" s="103"/>
      <c r="D42" s="103"/>
      <c r="E42" s="103"/>
      <c r="F42" s="103"/>
      <c r="G42" s="104"/>
      <c r="H42" s="105"/>
      <c r="I42" s="103"/>
      <c r="J42" s="4"/>
      <c r="K42" s="45"/>
      <c r="L42" s="46"/>
      <c r="M42" s="46"/>
      <c r="N42" s="46"/>
    </row>
    <row r="43" spans="2:9" s="49" customFormat="1" ht="21">
      <c r="B43" s="134" t="s">
        <v>19</v>
      </c>
      <c r="C43" s="134"/>
      <c r="D43" s="134"/>
      <c r="E43" s="134"/>
      <c r="F43" s="134"/>
      <c r="G43" s="134"/>
      <c r="H43" s="134"/>
      <c r="I43" s="134"/>
    </row>
    <row r="44" spans="2:14" s="108" customFormat="1" ht="15" customHeight="1">
      <c r="B44" s="59"/>
      <c r="C44" s="103"/>
      <c r="D44" s="103"/>
      <c r="E44" s="103"/>
      <c r="F44" s="103"/>
      <c r="G44" s="104"/>
      <c r="H44" s="105"/>
      <c r="I44" s="103"/>
      <c r="J44" s="4"/>
      <c r="K44" s="45"/>
      <c r="L44" s="46"/>
      <c r="M44" s="46"/>
      <c r="N44" s="46"/>
    </row>
    <row r="45" spans="1:14" ht="15">
      <c r="A45" s="147" t="s">
        <v>24</v>
      </c>
      <c r="B45" s="141" t="s">
        <v>8</v>
      </c>
      <c r="C45" s="141" t="s">
        <v>0</v>
      </c>
      <c r="D45" s="141" t="s">
        <v>1</v>
      </c>
      <c r="E45" s="141" t="s">
        <v>2</v>
      </c>
      <c r="F45" s="141" t="s">
        <v>3</v>
      </c>
      <c r="G45" s="141" t="s">
        <v>4</v>
      </c>
      <c r="H45" s="143" t="s">
        <v>5</v>
      </c>
      <c r="I45" s="111" t="s">
        <v>6</v>
      </c>
      <c r="J45" s="135" t="s">
        <v>9</v>
      </c>
      <c r="K45" s="136"/>
      <c r="L45" s="123" t="s">
        <v>12</v>
      </c>
      <c r="M45" s="139"/>
      <c r="N45" s="140"/>
    </row>
    <row r="46" spans="1:14" ht="15.75" customHeight="1">
      <c r="A46" s="166"/>
      <c r="B46" s="148"/>
      <c r="C46" s="148"/>
      <c r="D46" s="148"/>
      <c r="E46" s="148"/>
      <c r="F46" s="148"/>
      <c r="G46" s="148"/>
      <c r="H46" s="144"/>
      <c r="I46" s="51" t="s">
        <v>7</v>
      </c>
      <c r="J46" s="2" t="s">
        <v>2</v>
      </c>
      <c r="K46" s="2" t="s">
        <v>11</v>
      </c>
      <c r="L46" s="51" t="s">
        <v>13</v>
      </c>
      <c r="M46" s="51" t="s">
        <v>14</v>
      </c>
      <c r="N46" s="51" t="s">
        <v>15</v>
      </c>
    </row>
    <row r="47" spans="1:14" ht="110.4" customHeight="1">
      <c r="A47" s="159">
        <v>1</v>
      </c>
      <c r="B47" s="130"/>
      <c r="C47" s="131"/>
      <c r="D47" s="131"/>
      <c r="E47" s="131"/>
      <c r="F47" s="131"/>
      <c r="G47" s="132"/>
      <c r="H47" s="133"/>
      <c r="I47" s="107"/>
      <c r="J47" s="141"/>
      <c r="K47" s="118"/>
      <c r="L47" s="120"/>
      <c r="M47" s="120"/>
      <c r="N47" s="120"/>
    </row>
    <row r="48" spans="1:14" ht="15.75" customHeight="1">
      <c r="A48" s="159"/>
      <c r="B48" s="130"/>
      <c r="C48" s="131"/>
      <c r="D48" s="131"/>
      <c r="E48" s="131"/>
      <c r="F48" s="131"/>
      <c r="G48" s="132"/>
      <c r="H48" s="133"/>
      <c r="I48" s="50"/>
      <c r="J48" s="142"/>
      <c r="K48" s="119"/>
      <c r="L48" s="121"/>
      <c r="M48" s="121"/>
      <c r="N48" s="122"/>
    </row>
  </sheetData>
  <mergeCells count="200">
    <mergeCell ref="J38:J39"/>
    <mergeCell ref="K38:K39"/>
    <mergeCell ref="L38:L39"/>
    <mergeCell ref="M38:M39"/>
    <mergeCell ref="N38:N39"/>
    <mergeCell ref="A40:A41"/>
    <mergeCell ref="B40:B41"/>
    <mergeCell ref="C40:C41"/>
    <mergeCell ref="D40:D41"/>
    <mergeCell ref="E40:E41"/>
    <mergeCell ref="F40:F41"/>
    <mergeCell ref="G40:G41"/>
    <mergeCell ref="H40:H41"/>
    <mergeCell ref="J40:J41"/>
    <mergeCell ref="K40:K41"/>
    <mergeCell ref="L40:L41"/>
    <mergeCell ref="M40:M41"/>
    <mergeCell ref="N40:N41"/>
    <mergeCell ref="K32:K33"/>
    <mergeCell ref="J45:K45"/>
    <mergeCell ref="L45:N45"/>
    <mergeCell ref="N16:N17"/>
    <mergeCell ref="L16:L17"/>
    <mergeCell ref="M16:M17"/>
    <mergeCell ref="B16:B17"/>
    <mergeCell ref="C16:C17"/>
    <mergeCell ref="B32:B33"/>
    <mergeCell ref="D23:D24"/>
    <mergeCell ref="B21:H21"/>
    <mergeCell ref="K18:K19"/>
    <mergeCell ref="L18:L19"/>
    <mergeCell ref="M18:M19"/>
    <mergeCell ref="N18:N19"/>
    <mergeCell ref="D45:D46"/>
    <mergeCell ref="E45:E46"/>
    <mergeCell ref="F45:F46"/>
    <mergeCell ref="G45:G46"/>
    <mergeCell ref="H45:H46"/>
    <mergeCell ref="G32:G33"/>
    <mergeCell ref="D16:D17"/>
    <mergeCell ref="E16:E17"/>
    <mergeCell ref="G16:G17"/>
    <mergeCell ref="G47:G48"/>
    <mergeCell ref="H47:H48"/>
    <mergeCell ref="N25:N26"/>
    <mergeCell ref="L25:L26"/>
    <mergeCell ref="C28:J28"/>
    <mergeCell ref="J47:J48"/>
    <mergeCell ref="L47:L48"/>
    <mergeCell ref="M47:M48"/>
    <mergeCell ref="K47:K48"/>
    <mergeCell ref="N47:N48"/>
    <mergeCell ref="F32:F33"/>
    <mergeCell ref="H30:H31"/>
    <mergeCell ref="M25:M26"/>
    <mergeCell ref="H25:H26"/>
    <mergeCell ref="G30:G31"/>
    <mergeCell ref="L30:N30"/>
    <mergeCell ref="M32:M33"/>
    <mergeCell ref="N32:N33"/>
    <mergeCell ref="D25:D26"/>
    <mergeCell ref="E25:E26"/>
    <mergeCell ref="E32:E33"/>
    <mergeCell ref="L32:L33"/>
    <mergeCell ref="C32:C33"/>
    <mergeCell ref="J32:J33"/>
    <mergeCell ref="H16:H17"/>
    <mergeCell ref="J16:J17"/>
    <mergeCell ref="H14:H15"/>
    <mergeCell ref="D32:D33"/>
    <mergeCell ref="F25:F26"/>
    <mergeCell ref="E18:E19"/>
    <mergeCell ref="F18:F19"/>
    <mergeCell ref="G18:G19"/>
    <mergeCell ref="H18:H19"/>
    <mergeCell ref="J18:J19"/>
    <mergeCell ref="D18:D19"/>
    <mergeCell ref="E23:E24"/>
    <mergeCell ref="F23:F24"/>
    <mergeCell ref="G14:G15"/>
    <mergeCell ref="M7:M8"/>
    <mergeCell ref="N7:N8"/>
    <mergeCell ref="N9:N10"/>
    <mergeCell ref="J5:K5"/>
    <mergeCell ref="J14:K14"/>
    <mergeCell ref="J30:K30"/>
    <mergeCell ref="H32:H33"/>
    <mergeCell ref="L9:L10"/>
    <mergeCell ref="M9:M10"/>
    <mergeCell ref="J9:J10"/>
    <mergeCell ref="L5:N5"/>
    <mergeCell ref="C12:I12"/>
    <mergeCell ref="L14:N14"/>
    <mergeCell ref="G23:G24"/>
    <mergeCell ref="C23:C24"/>
    <mergeCell ref="G25:G26"/>
    <mergeCell ref="H23:H24"/>
    <mergeCell ref="F7:F8"/>
    <mergeCell ref="E5:E6"/>
    <mergeCell ref="J23:K23"/>
    <mergeCell ref="C14:C15"/>
    <mergeCell ref="D14:D15"/>
    <mergeCell ref="H7:H8"/>
    <mergeCell ref="J7:J8"/>
    <mergeCell ref="F5:F6"/>
    <mergeCell ref="G5:G6"/>
    <mergeCell ref="H5:H6"/>
    <mergeCell ref="F30:F31"/>
    <mergeCell ref="B25:B26"/>
    <mergeCell ref="C25:C26"/>
    <mergeCell ref="A16:A17"/>
    <mergeCell ref="E14:E15"/>
    <mergeCell ref="L7:L8"/>
    <mergeCell ref="K7:K8"/>
    <mergeCell ref="G7:G8"/>
    <mergeCell ref="K16:K17"/>
    <mergeCell ref="K25:K26"/>
    <mergeCell ref="K9:K10"/>
    <mergeCell ref="J25:J26"/>
    <mergeCell ref="G9:G10"/>
    <mergeCell ref="H9:H10"/>
    <mergeCell ref="A18:A19"/>
    <mergeCell ref="B18:B19"/>
    <mergeCell ref="C18:C19"/>
    <mergeCell ref="L23:N23"/>
    <mergeCell ref="B30:B31"/>
    <mergeCell ref="A30:A31"/>
    <mergeCell ref="A23:A24"/>
    <mergeCell ref="A47:A48"/>
    <mergeCell ref="B47:B48"/>
    <mergeCell ref="C47:C48"/>
    <mergeCell ref="D47:D48"/>
    <mergeCell ref="E47:E48"/>
    <mergeCell ref="F47:F48"/>
    <mergeCell ref="B45:B46"/>
    <mergeCell ref="A1:D1"/>
    <mergeCell ref="F1:G1"/>
    <mergeCell ref="A14:A15"/>
    <mergeCell ref="B14:B15"/>
    <mergeCell ref="A5:A6"/>
    <mergeCell ref="B5:B6"/>
    <mergeCell ref="C5:C6"/>
    <mergeCell ref="D5:D6"/>
    <mergeCell ref="D30:D31"/>
    <mergeCell ref="A7:A8"/>
    <mergeCell ref="B7:B8"/>
    <mergeCell ref="C7:C8"/>
    <mergeCell ref="D7:D8"/>
    <mergeCell ref="E7:E8"/>
    <mergeCell ref="C3:I3"/>
    <mergeCell ref="E30:E31"/>
    <mergeCell ref="A9:A10"/>
    <mergeCell ref="B9:B10"/>
    <mergeCell ref="C9:C10"/>
    <mergeCell ref="D9:D10"/>
    <mergeCell ref="E9:E10"/>
    <mergeCell ref="F9:F10"/>
    <mergeCell ref="A45:A46"/>
    <mergeCell ref="C45:C46"/>
    <mergeCell ref="F14:F15"/>
    <mergeCell ref="A32:A33"/>
    <mergeCell ref="B23:B24"/>
    <mergeCell ref="A25:A26"/>
    <mergeCell ref="C30:C31"/>
    <mergeCell ref="B34:B35"/>
    <mergeCell ref="C34:C35"/>
    <mergeCell ref="D34:D35"/>
    <mergeCell ref="E34:E35"/>
    <mergeCell ref="F34:F35"/>
    <mergeCell ref="F16:F17"/>
    <mergeCell ref="A36:A37"/>
    <mergeCell ref="B36:B37"/>
    <mergeCell ref="C36:C37"/>
    <mergeCell ref="D36:D37"/>
    <mergeCell ref="E36:E37"/>
    <mergeCell ref="F36:F37"/>
    <mergeCell ref="G34:G35"/>
    <mergeCell ref="H34:H35"/>
    <mergeCell ref="A34:A35"/>
    <mergeCell ref="J34:J35"/>
    <mergeCell ref="K34:K35"/>
    <mergeCell ref="L34:L35"/>
    <mergeCell ref="M34:M35"/>
    <mergeCell ref="N34:N35"/>
    <mergeCell ref="B43:I43"/>
    <mergeCell ref="G36:G37"/>
    <mergeCell ref="H36:H37"/>
    <mergeCell ref="J36:J37"/>
    <mergeCell ref="K36:K37"/>
    <mergeCell ref="L36:L37"/>
    <mergeCell ref="M36:M37"/>
    <mergeCell ref="N36:N37"/>
    <mergeCell ref="A38:A39"/>
    <mergeCell ref="B38:B39"/>
    <mergeCell ref="C38:C39"/>
    <mergeCell ref="D38:D39"/>
    <mergeCell ref="E38:E39"/>
    <mergeCell ref="F38:F39"/>
    <mergeCell ref="G38:G39"/>
    <mergeCell ref="H38:H39"/>
  </mergeCells>
  <hyperlinks>
    <hyperlink ref="B32" r:id="rId1" display="javascript: consultaProceso('24-4-13965694')"/>
    <hyperlink ref="B34" r:id="rId2" display="javascript: consultaProceso('24-4-13963450')"/>
    <hyperlink ref="B36" r:id="rId3" display="javascript: consultaProceso('24-4-13959731')"/>
    <hyperlink ref="B38" r:id="rId4" display="javascript: consultaProceso('24-4-13959717')"/>
    <hyperlink ref="B40" r:id="rId5" display="javascript: consultaProceso('24-4-13955349')"/>
    <hyperlink ref="B32:B33" r:id="rId6" display="FOMDETP-ID-OP-004-2024"/>
    <hyperlink ref="B34:B35" r:id="rId7" display="PSC-SA-OP-004-2024"/>
    <hyperlink ref="B36:B37" r:id="rId8" display="PSC-SA-OP-005-2024"/>
    <hyperlink ref="B38:B39" r:id="rId9" display="PSC-SA-OP-005-2024"/>
    <hyperlink ref="B40:B41" r:id="rId10" display="FOMDETP-IC-OP-002-2024"/>
  </hyperlinks>
  <printOptions/>
  <pageMargins left="0.7" right="0.7" top="0.75" bottom="0.75" header="0.3" footer="0.3"/>
  <pageSetup horizontalDpi="600" verticalDpi="600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Manuela Gutierrez Arcila</cp:lastModifiedBy>
  <cp:lastPrinted>2018-10-01T13:42:16Z</cp:lastPrinted>
  <dcterms:created xsi:type="dcterms:W3CDTF">2018-07-07T21:55:34Z</dcterms:created>
  <dcterms:modified xsi:type="dcterms:W3CDTF">2024-03-01T21:26:43Z</dcterms:modified>
  <cp:category/>
  <cp:version/>
  <cp:contentType/>
  <cp:contentStatus/>
</cp:coreProperties>
</file>