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45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<sst xmlns="http://schemas.openxmlformats.org/spreadsheetml/2006/main" count="818" uniqueCount="221">
  <si>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</si>
  <si>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</si>
  <si>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</si>
  <si>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</si>
  <si>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</si>
  <si>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</si>
  <si>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</si>
  <si>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</si>
  <si>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</si>
  <si>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</si>
  <si>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</si>
  <si>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</si>
  <si>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</si>
  <si>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</si>
  <si>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</si>
  <si>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</si>
  <si>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</si>
  <si>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</si>
  <si>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</si>
  <si>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</si>
  <si>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</si>
  <si>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</si>
  <si>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</si>
  <si>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</si>
  <si>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</si>
  <si>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</si>
  <si>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</si>
  <si>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</si>
  <si>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</si>
  <si>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</si>
  <si>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</si>
  <si>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</si>
  <si>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</si>
  <si>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</si>
  <si>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</si>
  <si>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</si>
  <si>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</si>
  <si>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</si>
  <si>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</si>
  <si>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</si>
  <si>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</si>
  <si>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</si>
  <si>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</si>
  <si>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</si>
  <si>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</si>
  <si>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</si>
  <si>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TOTAL CONTRATOS DESDE 1/01/2023</t>
  </si>
  <si>
    <t>Enero 2023</t>
  </si>
  <si>
    <t>TOTAL DESDE
 ENERO 2023</t>
  </si>
  <si>
    <t>CONTRATOS CELEBRADOS EN EL PERIODO
1/01/2023 a 15/01/2023</t>
  </si>
  <si>
    <t>CONTRATOS CELEBRADOS EN EL PERIODO
16/01/2023 a 31/01/2023</t>
  </si>
  <si>
    <t>CONTRATOS CELEBRADOS EN EL PERIODO
1/02/2023 a 15/02/2023</t>
  </si>
  <si>
    <t>CONTRATOS CELEBRADOS EN EL PERIODO
16/02/2023 a 28/02/2023</t>
  </si>
  <si>
    <t>Febrero 2023</t>
  </si>
  <si>
    <t>CONTRATOS CELEBRADOS EN EL PERIODO
1/03/2023 a 15/03/2023</t>
  </si>
  <si>
    <t>CONTRATOS CELEBRADOS EN EL PERIODO
16/03/2023 a 31/03/2023</t>
  </si>
  <si>
    <t>Marzo 2023</t>
  </si>
  <si>
    <t>CONTRATOS CELEBRADOS EN EL PERIODO
1/04/2023 a 15/04/2023</t>
  </si>
  <si>
    <t>CONTRATOS CELEBRADOS EN EL PERIODO
16/04/2023 a 30/04/2023</t>
  </si>
  <si>
    <t>Abril 2023</t>
  </si>
  <si>
    <t>CONTRATOS CELEBRADOS EN EL PERIODO
1/05/2023 a 15/05/2023</t>
  </si>
  <si>
    <t>CONTRATOS CELEBRADOS EN EL PERIODO
16/05/2023 a 31/05/2023</t>
  </si>
  <si>
    <t>Mayo 2023</t>
  </si>
  <si>
    <t>CONTRATOS CELEBRADOS EN EL PERIODO
1/06/2023 a 15/06/2023</t>
  </si>
  <si>
    <t>CONTRATOS CELEBRADOS EN EL PERIODO
16/06/2023 a 30/06/2023</t>
  </si>
  <si>
    <t>Junio 2023</t>
  </si>
  <si>
    <t>CONTRATOS CELEBRADOS EN EL PERIODO
1/07/2023 a 15/07/2023</t>
  </si>
  <si>
    <t>CONTRATOS CELEBRADOS EN EL PERIODO
16/07/2023 a 31/07/2023</t>
  </si>
  <si>
    <t>Julio 2023</t>
  </si>
  <si>
    <t>CONTRATOS CELEBRADOS EN EL PERIODO
1/08/2023 a 15/08/2023</t>
  </si>
  <si>
    <t>CONTRATOS CELEBRADOS EN EL PERIODO
16/08/2023 a 31/08/2023</t>
  </si>
  <si>
    <t>Agosto 2023</t>
  </si>
  <si>
    <t>CONTRATOS CELEBRADOS EN EL PERIODO
1/09/2023 a 15/09/2023</t>
  </si>
  <si>
    <t>Septiembre 2023</t>
  </si>
  <si>
    <t>CONTRATOS CELEBRADOS EN EL PERIODO
16/09/2023 a 30/09/2023</t>
  </si>
  <si>
    <t>CONTRATOS CELEBRADOS EN EL PERIODO
1/10/2023 a 15/10/2023</t>
  </si>
  <si>
    <t>Octubre 2023</t>
  </si>
  <si>
    <t>CONTRATOS CELEBRADOS EN EL PERIODO
16/10/2023 a 31/10/2023</t>
  </si>
  <si>
    <t>Convocado</t>
  </si>
  <si>
    <t>Fecha de Carga en el Sistema</t>
  </si>
  <si>
    <t>Fecha de apertura</t>
  </si>
  <si>
    <t>Celebrado</t>
  </si>
  <si>
    <t>Fecha de Celebración del Primer Contrato</t>
  </si>
  <si>
    <t>Licitación obra pública</t>
  </si>
  <si>
    <t>Régimen Especial</t>
  </si>
  <si>
    <t>CONTRATOS CELEBRADOS EN EL PERIODO
1/11/2023 a 15/11/2023</t>
  </si>
  <si>
    <t>Contratos y convenios con más de dos partes</t>
  </si>
  <si>
    <t>ANTIOQUIA - EMPRESA DE DESARROLLO Y RENOVACION MUNICIPAL-EDEREM - BURITICA</t>
  </si>
  <si>
    <r>
      <t>Antioquia</t>
    </r>
    <r>
      <rPr>
        <sz val="11"/>
        <rFont val="Calibri"/>
        <family val="2"/>
        <scheme val="minor"/>
      </rPr>
      <t> : Buriticá</t>
    </r>
  </si>
  <si>
    <t>CONTRATOS CELEBRADOS EN EL PERIODO
16/11/2023 a 30/11/2023</t>
  </si>
  <si>
    <t>Noviembre 2023</t>
  </si>
  <si>
    <t>Subasta</t>
  </si>
  <si>
    <t>ANTIOQUIA - ALCALDÍA MUNICIPIO DE ANORI</t>
  </si>
  <si>
    <r>
      <t>Antioquia</t>
    </r>
    <r>
      <rPr>
        <sz val="11"/>
        <rFont val="Calibri"/>
        <family val="2"/>
        <scheme val="minor"/>
      </rPr>
      <t> : Anorí</t>
    </r>
  </si>
  <si>
    <t>infraestructura@anori-antioquia.gov.co</t>
  </si>
  <si>
    <t>MUNICIPIO DE ANORI</t>
  </si>
  <si>
    <t>Contratación Directa (Ley 1150 de 2007)</t>
  </si>
  <si>
    <t>CONTRATOS CELEBRADOS EN EL PERIODO
1/12/2023 a 15/12/2023</t>
  </si>
  <si>
    <t>16/DICIEMBRE/2023 A 31/DICIEMBRE/2023</t>
  </si>
  <si>
    <t>ENERO 1 DE 2024</t>
  </si>
  <si>
    <t>CONTRATOS CELEBRADOS EN EL PERIODO
16/12/2023 a 31/12/2023</t>
  </si>
  <si>
    <t>Diciembre 2023</t>
  </si>
  <si>
    <t>SA-SI-003-2023</t>
  </si>
  <si>
    <t>ANTIOQUIA - INSTITUTO DEL DEPORTE Y LA RECREACIÓN DE YARUMAL INDERYAL</t>
  </si>
  <si>
    <t>“SUMINISTRO E INSTALACIÓN DE REFLECTORES LED PARA LA ILUMINACIÓN DEL ESTADIO RUBEN PIEDRAHITA ARANGO DEL MUNICIPIO DE YARUMAL”</t>
  </si>
  <si>
    <r>
      <t>Antioquia</t>
    </r>
    <r>
      <rPr>
        <sz val="11"/>
        <rFont val="Calibri"/>
        <family val="2"/>
        <scheme val="minor"/>
      </rPr>
      <t> : Yarumal</t>
    </r>
  </si>
  <si>
    <t xml:space="preserve"> inderyal@yarumal.gov.co</t>
  </si>
  <si>
    <t>SIHELEC S.A.S
NIT. 900196000</t>
  </si>
  <si>
    <t>EDUBIN DE JESUS URIBE HERNANDEZ</t>
  </si>
  <si>
    <t>INSTITUTO DEL DEPORTE Y LA RECREACIÓN DE YARUMAL INDERYAL</t>
  </si>
  <si>
    <t>ANTIOQUIA - CÁMARA DE COMERCIO DE MEDELLÍN</t>
  </si>
  <si>
    <t>Arrendamiento e instalación del mobiliario para los montajes de renovación 2024.</t>
  </si>
  <si>
    <t>LP-006-2023</t>
  </si>
  <si>
    <t>ANTIOQUIA - ALCALDÍA MUNICIPIO DE PUERTO NARE</t>
  </si>
  <si>
    <t>"MEJORAMIENTO DE LA RED VIAL TERCIARIA VIA CORREGIMIENTO LA UNION CODIGO 05585VT42 DEL MUNICIPIO DE PUERTO NARE, ANTIOQUIA"</t>
  </si>
  <si>
    <t>PSC-CONS-005-2023</t>
  </si>
  <si>
    <t>ANTIOQUIA - HOSPITAL SAN VICENTE DE PAÚL DE BARBOSA</t>
  </si>
  <si>
    <t>ELABORACION DE DISEÑOS PARA LA ADECUACIÓN DE LA INFRAESTRUCTURA FISICA DE LA ESE HOSPITAL SAN VICENTE DE PAUL DE BARBOSA – ANTIOQUIA EN CUMPLIMIENTO DE LA NORMA DE HABILITACIÓN CON RELACIÓN AL ESTÁNDAR DE INFRAESTRUCTURA</t>
  </si>
  <si>
    <t>CAL-005-2023</t>
  </si>
  <si>
    <t>ANTIOQUIA - ALCALDÍA MUNICIPIO DE DABEIBA</t>
  </si>
  <si>
    <t>RECUPERACIÓN DE LA SECCIÓN HIDRÁULICA DE LA QUEBRADA CARACOL TRAVES DE LIMPIEZA MECANICA Y MANUAL, EN EL MUNICIPIO DE DABEIBA- ANTIOQUIA</t>
  </si>
  <si>
    <r>
      <t>Antioquia</t>
    </r>
    <r>
      <rPr>
        <sz val="11"/>
        <rFont val="Calibri"/>
        <family val="2"/>
        <scheme val="minor"/>
      </rPr>
      <t> : Medellín</t>
    </r>
  </si>
  <si>
    <r>
      <t>Antioquia</t>
    </r>
    <r>
      <rPr>
        <sz val="11"/>
        <rFont val="Calibri"/>
        <family val="2"/>
        <scheme val="minor"/>
      </rPr>
      <t> : Puerto Nare</t>
    </r>
  </si>
  <si>
    <r>
      <t>Antioquia</t>
    </r>
    <r>
      <rPr>
        <sz val="11"/>
        <rFont val="Calibri"/>
        <family val="2"/>
        <scheme val="minor"/>
      </rPr>
      <t> : Barbosa</t>
    </r>
  </si>
  <si>
    <r>
      <t>Antioquia</t>
    </r>
    <r>
      <rPr>
        <sz val="11"/>
        <rFont val="Calibri"/>
        <family val="2"/>
        <scheme val="minor"/>
      </rPr>
      <t> : Dabeiba</t>
    </r>
  </si>
  <si>
    <t>TRANSPARENCIA@camaramedellin.com.co</t>
  </si>
  <si>
    <t>VICTORIA RIVAS MOSQUERA</t>
  </si>
  <si>
    <t>VICTORIA RIVAS MOSQUERA
CC. 1128472981</t>
  </si>
  <si>
    <t xml:space="preserve"> gobierno@puertonare-antioquia.gov.co</t>
  </si>
  <si>
    <t>PROYECTOS Y CONSTRUCCIONES DE ARQUITECTURA E INGENIERIA COLOMBIANA S.A.S
NIT. 901205913</t>
  </si>
  <si>
    <t>RONALD FABIAN ARDILA TELLEZ</t>
  </si>
  <si>
    <t xml:space="preserve"> esebarbosa@une.net.co</t>
  </si>
  <si>
    <t>CONTRATACION@DABEIBA-ANTIOQUIA.GOV.CO</t>
  </si>
  <si>
    <t>CONSTRUCTORA LIACO S.A.S
NIT. 901479063</t>
  </si>
  <si>
    <t>LUIS ANGEL HURTADO ZAPATA</t>
  </si>
  <si>
    <t>CÁMARA DE COMERCIO DE MEDELLÍN</t>
  </si>
  <si>
    <t>MUNICIPIO DE PUERTO NARE</t>
  </si>
  <si>
    <t>HOSPITAL SAN VICENTE DE PAÚL DE BARBOSA</t>
  </si>
  <si>
    <t>MUNICIPIO DE DABEIBA</t>
  </si>
  <si>
    <t>CI-SOP-027-2023</t>
  </si>
  <si>
    <t>ANTIOQUIA - ALCALDÍA MUNICIPIO DE ARBOLETES</t>
  </si>
  <si>
    <t>CONVENIO INTERADMINISTRATIVO DE MANDATO SIN REPRESENTACIÓN BAJO LA MODALIDAD DE ADMINISTRACIÓN DELEGADA DE RECURSOS PARA EL MEJORAMIENTO Y MANTENIMIENTO DE LA VÍA TERCIARIA DE LA VEREDA NARANJITAS EN EL MUNICIPIO DE ARBOLETES DEPARTAMENTO DE ANTIOQUIA.</t>
  </si>
  <si>
    <r>
      <t>Antioquia</t>
    </r>
    <r>
      <rPr>
        <sz val="11"/>
        <rFont val="Calibri"/>
        <family val="2"/>
        <scheme val="minor"/>
      </rPr>
      <t> : Arboletes</t>
    </r>
  </si>
  <si>
    <t xml:space="preserve"> contratos@arboletes-antioquia.gov.co</t>
  </si>
  <si>
    <t>EMPRESA PARA EL DESARROLLO URBANO RURAL Y HÁBITAT EDURHA
NIT. 901540691</t>
  </si>
  <si>
    <t>BAYRON ANDRÉS MOSQUERA PACHECO</t>
  </si>
  <si>
    <t>MUNICIPIO DE ARBOLETES</t>
  </si>
  <si>
    <t>SPO-CI- 002- 2023</t>
  </si>
  <si>
    <t>ANTIOQUIA - ALCALDÍA MUNICIPIO DE BURITICÁ</t>
  </si>
  <si>
    <t>CONVENIO INTERADMINISTRATIVO DE TRANSFERENCIA DE RECURSOS PARA LA EJECUCIÓN DEL PROYECTO BPIN 2022051130011 “REPOSICIÓN Y AMPLIACIÓN DE LA INSTITUCIÓN EDUCATIVA SANTA GEMA, PRIMERA ETAPA MUNICIPIO DE BURITICÁ”</t>
  </si>
  <si>
    <t>31-DEC-23</t>
  </si>
  <si>
    <t>CO-018-2023</t>
  </si>
  <si>
    <t>CONSTRUCCIÓN DE PUENTE Y OBRAS DE MITIGACIÓN DE CALAMIDAD PÚBLICA POR AFECTACIONES DE AVENIDA TORRENCIAL SOBRE LA QUEBRADA LA DESMOTADORA EN EL MUNICIPIO DE DABEIBA ANTIOQUIA”</t>
  </si>
  <si>
    <t>30-DEC-23</t>
  </si>
  <si>
    <t>CO-025-2023</t>
  </si>
  <si>
    <t>CONSTRUCCIÓN DE CUBIERTA EN PLACA DEPORTIVA CORREGIMIENTO LA GUADUA EN EL MUNICIPIO DE PEQUE</t>
  </si>
  <si>
    <t>CO-026-2023</t>
  </si>
  <si>
    <t>INTERVENTORIA CONSTRUCCIÓN DE CUBIERTA EN PLACA DEPORTIVA CORREGIMIENTO LA GUADUA EN EL MUNICIPIO DE PEQUE</t>
  </si>
  <si>
    <t>CIN2023-0344</t>
  </si>
  <si>
    <t>ADMINISTRACIÓN DELEGADA DE RECURSOS PARA LA CONSTRUCCION E INTERVENTORÍA DE LA ETAPA 2 DEL PLAN MAESTRO DE ALCANTARILLADO DEL MUNICIPIO DE ANORÍ, DEPARTAMENTO DE ANTIOQUIA.</t>
  </si>
  <si>
    <t>CO-022-2023</t>
  </si>
  <si>
    <t>CONSTRUCCIÓN DE PLACA POLIDEPORTIVA ALTERNA EN LA ZONA URBANA DEL MUNICIPIO DE DABEIBA, ANTIOQUIA</t>
  </si>
  <si>
    <t>CO-023-2023</t>
  </si>
  <si>
    <t>INTERVENTORIA CONSTRUCCIÓN DE PLACA POLIDEPORTIVA ALTERNA EN LA ZONA URBANA DEL MUNICIPIO DE DABEIBA, ANTIOQUIA</t>
  </si>
  <si>
    <t>CONSTRUCCIÓN DE PUENTE Y OBRAS DE MITIGACIÓN DE CALAMIDAD PÚBLICA POR AFECTACIONES DE AVENIDA TORRENCIAL SOBRE LA QUEBRADA LA DESMOTADORA EN EL MUNICIPIO DE DABEIBA ANTIOQUIA</t>
  </si>
  <si>
    <t>CO-019-2023</t>
  </si>
  <si>
    <t>INTERVENTORIA PARA LA CONSTRUCCIÓN DE PUENTE Y OBRAS DE MITIGACIÓN DE CALAMIDAD PÚBLICA POR AFECTACIONES DE AVENIDA TORRENCIAL SOBRE LA QUEBRADA LA DESMOTADORA EN EL MUNICIPIO DE DABEIBA ANTIOQUIA.</t>
  </si>
  <si>
    <t>CO-020-2023</t>
  </si>
  <si>
    <t>CONSTRUCCIÓN DE ESPACIO PUBLICO EFECTIVO, MEDIANTE 3 PARQUES, EN LA ZONA URBANA EL MUNICIPIO DE DABEIBA, ANTIOQUIA</t>
  </si>
  <si>
    <t>CO-021-2023</t>
  </si>
  <si>
    <t>INTERVENTORIA PARA LA CONSTRUCCIÓN DE ESPACIO PUBLICO EFECTIVO, MEDIANTE 3 PARQUES, EN LA ZONA URBANA EL MUNICIPIO DE DABEIBA, ANTIOQUIA</t>
  </si>
  <si>
    <t>IP – 037 - 2023</t>
  </si>
  <si>
    <t>“INSTALACIÓN DE ESTUFAS EFICIENTES FIJAS PARA FAMILIAS RURALES EN CAICEDO”</t>
  </si>
  <si>
    <t>23-DEC-23</t>
  </si>
  <si>
    <t>CTI-010-2023</t>
  </si>
  <si>
    <t>ANTIOQUIA - ALCALDÍA MUNICIPIO DE BELMIRA</t>
  </si>
  <si>
    <t>ADMINISTRACIÓN DELEGADA DE RECURSOS PARA LLEVAR A CABO LA CONSTRUCCIÓN DE PAVIMENTO RÍGIDO EN VIAS URBANAS DEL MUNICIPIO DE BELMIRA, ANTIOQUIA – BPIN 2023050860046, INCLUIDO OBRA E INTERVENTORIA.</t>
  </si>
  <si>
    <r>
      <t>Antioquia</t>
    </r>
    <r>
      <rPr>
        <sz val="11"/>
        <rFont val="Calibri"/>
        <family val="2"/>
        <scheme val="minor"/>
      </rPr>
      <t> : Peque</t>
    </r>
  </si>
  <si>
    <r>
      <t>Antioquia</t>
    </r>
    <r>
      <rPr>
        <sz val="11"/>
        <rFont val="Calibri"/>
        <family val="2"/>
        <scheme val="minor"/>
      </rPr>
      <t> : Belmira</t>
    </r>
  </si>
  <si>
    <t xml:space="preserve"> contratacion@buritica-antioquia.gov.co</t>
  </si>
  <si>
    <t xml:space="preserve"> ajuridica@ederemburitica.gov.co</t>
  </si>
  <si>
    <t>GESTION Y COMPETITIVIDAD S.A.S
NIT.900377665</t>
  </si>
  <si>
    <t>SANDRA PAULINA VILLEGAS MONTOYA</t>
  </si>
  <si>
    <t>PROEZA INGENIERIA S.A.S.
NIT. 900779343</t>
  </si>
  <si>
    <t>CLAUDIA ELENA YEPES MESA</t>
  </si>
  <si>
    <t>R&amp;H CONSTRUCTION S.A.S
NIT. 901375148</t>
  </si>
  <si>
    <t>RAMOS GEBILLER</t>
  </si>
  <si>
    <t>FUNDACIÓN INNOVANDO HORIZONTE HACIA EL FUTURO
NIT. 901588573</t>
  </si>
  <si>
    <t>CLAUDIA PATRICIA ISAZA FUENTES</t>
  </si>
  <si>
    <t>MUNICIPIO DE BURITICÁ</t>
  </si>
  <si>
    <t>EDEREM</t>
  </si>
  <si>
    <t>INGENIERIA E INVERSIONES DE LA COSTA S.A.S
NIT.901542070</t>
  </si>
  <si>
    <t>ANGEL MAURICIO POLO</t>
  </si>
  <si>
    <t>CODECON S.A.S
NIT. 901070193</t>
  </si>
  <si>
    <t>LUIS CARLOS RUIZ MEDRANO</t>
  </si>
  <si>
    <t xml:space="preserve"> contratacion@belmira-antioquia.gov.co</t>
  </si>
  <si>
    <t>EMPRESA AUTONOMA DEL MUNICIPIO DE GUATAPE
NIT. 800105497</t>
  </si>
  <si>
    <t>VELKIS NEIVANY GALEANO MARIN</t>
  </si>
  <si>
    <t>MUNICIPIO DE BELMIRA</t>
  </si>
  <si>
    <t>IP-030-2023</t>
  </si>
  <si>
    <t>CONSTRUCCIO´N DEL PARQUE PRINCIPAL DEL MUNICIPIO DE BURITICA´</t>
  </si>
  <si>
    <t>CO-010-2023</t>
  </si>
  <si>
    <t>INTERVENTORÍA TÉCNICA, ADMINISTRATIVA, FINANCIERA, AMBIENTAL, CONTABLE Y JURÍDICA PARA EL PROYECTO DE CONSTRUCCIO´N PARQUE PRINCIPAL MUNICIPIO DE BURITICA</t>
  </si>
  <si>
    <t>CO-014-2023</t>
  </si>
  <si>
    <t>CONSTRUCCIÓN DE BOX CULVERT EN LA VEREDA SAN JOSÉ Y OBRAS TRANSVERSALES EN VÍAS RURALES DEL MUNICIPIO DE ABRIAQUÍ</t>
  </si>
  <si>
    <t>20-DEC-23</t>
  </si>
  <si>
    <t>IA-002-2023</t>
  </si>
  <si>
    <t>REPOSICIO´N Y AMPLIACIO´N DE LA INSTITUCIO´N EDUCATIVA SANTA GEMA SEGUNDA ETAPA MUNICIPIO DE BURITICA</t>
  </si>
  <si>
    <t>CO-012-2023</t>
  </si>
  <si>
    <t>INTERVENTORÍA TÉCNICA, ADMINISTRATIVA, FINANCIERA, AMBIENTAL, CONTABLE Y JURÍDICA PARA LA CONSTRUCCIÓN DE VÍAS URBANAS EN EL MUNICIPIO DE BURITICÁ.”</t>
  </si>
  <si>
    <t>18-DEC-23</t>
  </si>
  <si>
    <t>CO-011-2023</t>
  </si>
  <si>
    <t>INTERVENTORÍA TÉCNICA, ADMINISTRATIVA, FINANCIERA, AMBIENTAL, CONTABLE Y JURÍDICA PARA LA CONSTRUCCIÓN DE VÍAS Y URBANISMO GENERAL EN EL BARRIO LA MARIELA DEL MUNICIPIO DE BURITICÁ</t>
  </si>
  <si>
    <r>
      <t>Antioquia</t>
    </r>
    <r>
      <rPr>
        <sz val="11"/>
        <rFont val="Calibri"/>
        <family val="2"/>
        <scheme val="minor"/>
      </rPr>
      <t> : Abriaquí</t>
    </r>
  </si>
  <si>
    <t>SINERGIA INTERVENTORIA Y CONSTRUCCION S.A.S
NIT. 901026111</t>
  </si>
  <si>
    <t>SANDRA MILENA FRANCO</t>
  </si>
  <si>
    <t>DANIEL JOSE VILLEGAS VEGA</t>
  </si>
  <si>
    <t>DANIEL JOSE VILLEGAS VEGA
CC. 10774123</t>
  </si>
  <si>
    <t>CONSORCIO GEMA BURITICA 2023
NIT. 901783040</t>
  </si>
  <si>
    <t>YESENIA CARDENAS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</si>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</sst>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sz val="11"/>
      <color rgb="FF3D3D3D"/>
      <name val="Calibri"/>
      <family val="2"/>
      <scheme val="minor"/>
    </font>
    <font>
      <b/>
      <sz val="11"/>
      <color rgb="FF3D3D3D"/>
      <name val="Calibri"/>
      <family val="2"/>
      <scheme val="minor"/>
    </font>
    <font>
      <b/>
      <sz val="12"/>
      <name val="Calibri Light"/>
      <family val="2"/>
      <scheme val="maj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4" fillId="0" borderId="0" xfId="2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4" fontId="17" fillId="3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4" fontId="19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8" fontId="16" fillId="0" borderId="0" xfId="0" applyNumberFormat="1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8" fontId="16" fillId="0" borderId="0" xfId="23" applyNumberFormat="1" applyFont="1"/>
    <xf numFmtId="0" fontId="2" fillId="0" borderId="0" xfId="0" applyFont="1" applyAlignment="1">
      <alignment vertical="center" wrapText="1"/>
    </xf>
    <xf numFmtId="0" fontId="4" fillId="0" borderId="0" xfId="2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/>
    <xf numFmtId="49" fontId="13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4" fillId="0" borderId="4" xfId="2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8" fontId="16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4" fillId="0" borderId="4" xfId="2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6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6" xfId="23" applyNumberFormat="1" applyFont="1" applyBorder="1" applyAlignment="1">
      <alignment horizontal="center" vertical="center" wrapText="1"/>
    </xf>
    <xf numFmtId="8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 wrapText="1"/>
    </xf>
    <xf numFmtId="0" fontId="4" fillId="0" borderId="4" xfId="20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8" fontId="17" fillId="0" borderId="4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2" xfId="2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8" fontId="16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RESUMEN!$C$50:$O$50</c:f>
              <c:strCache/>
            </c:strRef>
          </c:cat>
          <c:val>
            <c:numRef>
              <c:f>RESUMEN!$C$52:$O$52</c:f>
              <c:numCache/>
            </c:numRef>
          </c:val>
        </c:ser>
        <c:axId val="41090702"/>
        <c:axId val="34271999"/>
      </c:barChart>
      <c:catAx>
        <c:axId val="410907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4271999"/>
        <c:crosses val="autoZero"/>
        <c:auto val="1"/>
        <c:lblOffset val="100"/>
        <c:noMultiLvlLbl val="0"/>
      </c:catAx>
      <c:valAx>
        <c:axId val="34271999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1090702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RESUMEN!$C$50:$O$50</c:f>
              <c:strCache/>
            </c:strRef>
          </c:cat>
          <c:val>
            <c:numRef>
              <c:f>RESUMEN!$C$53:$O$53</c:f>
              <c:numCache/>
            </c:numRef>
          </c:val>
        </c:ser>
        <c:axId val="40012536"/>
        <c:axId val="24568505"/>
      </c:barChart>
      <c:catAx>
        <c:axId val="400125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4568505"/>
        <c:crosses val="autoZero"/>
        <c:auto val="1"/>
        <c:lblOffset val="100"/>
        <c:noMultiLvlLbl val="0"/>
      </c:catAx>
      <c:valAx>
        <c:axId val="24568505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0012536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RESUMEN!$C$57:$O$57</c:f>
              <c:strCache/>
            </c:strRef>
          </c:cat>
          <c:val>
            <c:numRef>
              <c:f>RESUMEN!$C$58:$O$58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RESUMEN!$C$57:$O$57</c:f>
              <c:strCache/>
            </c:strRef>
          </c:cat>
          <c:val>
            <c:numRef>
              <c:f>RESUMEN!$C$59:$O$59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RESUMEN!$C$57:$O$57</c:f>
              <c:strCache/>
            </c:strRef>
          </c:cat>
          <c:val>
            <c:numRef>
              <c:f>RESUMEN!$C$60:$O$60</c:f>
              <c:numCache/>
            </c:numRef>
          </c:val>
        </c:ser>
        <c:axId val="19789954"/>
        <c:axId val="43891859"/>
      </c:barChart>
      <c:catAx>
        <c:axId val="197899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3891859"/>
        <c:crosses val="autoZero"/>
        <c:auto val="1"/>
        <c:lblOffset val="100"/>
        <c:noMultiLvlLbl val="0"/>
      </c:catAx>
      <c:valAx>
        <c:axId val="43891859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978995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2286000</xdr:colOff>
      <xdr:row>2</xdr:row>
      <xdr:rowOff>114300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2193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3-9-496426')" TargetMode="External" /><Relationship Id="rId2" Type="http://schemas.openxmlformats.org/officeDocument/2006/relationships/hyperlink" Target="https://www.contratos.gov.co/consultas/detalleProceso.do?numConstancia=23-9-496426&amp;g-recaptcha-response=03AFcWeA7KTtl1nRhJrf2O2DVRjoPhQz5QPybcK5fBtxecsC1oV2q06XmxoIhSa3SRoDpVBbSf-9PRPLClIpSr5jDzKxGVtGvV2kmlpYDmXh88k-RI06Zmpaw8ciHboJnYkiVuQOOAzmPJVRk2L-DWHWwOEQFNj04fZesQkc8Bi7CZAJpuQaKZnpYr93CMmrB8pETv9qifjnO4w5u1JhwiLwYEpthxn4i9d88id-M49yTU5MZgTZYscfQ0UXJKZk2NspguFJ3_k4PGnt5P94a1gYsEPU6shX5VmTbn-s0f2yXz89VhBZFlqE4lsFp-o5dUVmHT2fTvmuiwQ8gdKmiEcpqZaiVU7G6WNzReOGITvTMSmEIdDMynZjEsHbIvwwLzbLj0drwUYe51Jp5-5IfirBnLz91ErjIIpgndfNe9A3sNKnPfmsDZR1osxzRMzFyMteZALI0awHjkdIkzGf3xo7M_Oq9f-D-FwyrhK130t3vAL38BXH4-U161MU2G7-7brjT7bfgfWFQegDyg0RTzexQmUL-27XSJnTuY_JCtBnOHpYEln84c9-EUjAw9aJNHr72uFXZ-3UabqNBtFHxUJAmcIlDi_O20OdhZM6Kx65PMd80cBDBxWcaaSnVpCNWLJWKJ1blrVFwr6PZ4lGOxYEeF0CxHVBkw2A" TargetMode="External" /><Relationship Id="rId3" Type="http://schemas.openxmlformats.org/officeDocument/2006/relationships/hyperlink" Target="javascript:%20consultaProceso('23-4-13897807')" TargetMode="External" /><Relationship Id="rId4" Type="http://schemas.openxmlformats.org/officeDocument/2006/relationships/hyperlink" Target="javascript:%20consultaProceso('23-21-42450')" TargetMode="External" /><Relationship Id="rId5" Type="http://schemas.openxmlformats.org/officeDocument/2006/relationships/hyperlink" Target="javascript:%20consultaProceso('23-4-13892860')" TargetMode="External" /><Relationship Id="rId6" Type="http://schemas.openxmlformats.org/officeDocument/2006/relationships/hyperlink" Target="javascript:%20consultaProceso('23-12-13895613')" TargetMode="External" /><Relationship Id="rId7" Type="http://schemas.openxmlformats.org/officeDocument/2006/relationships/hyperlink" Target="https://www.contratos.gov.co/consultas/detalleProceso.do?numConstancia=23-4-13897807&amp;g-recaptcha-response=03AFcWeA4DEyy0qlUAzun_OG5CqDANlEaYxYGj2YFhx1RIx6BETHSiYkbdkAOoVChU6LgOMdmaeWcfN3COfXfGxwCJQYzKtiCGCIUIJiEJQLiEG_mKKLaoBIL23Fsz6mpgtvZoWSByae5SMpvM_re5AggtylH8vOuKX79iYJCI6_UdfTxyX6Ng-QyubugcUnX7ZHqiMg414P2ubtER_xzjhTiGgpZ1K-Jx8lPRdyHrT6onCKg1Ws7rFYdWLy8C-wrxXO8XgtTDK2C6OcTwDhuEhdZ9tj_hFap4JoDS_oc6y5ROPsX163NZTgRZgTylQUBJD7Gh9HwH6BwO6uGgYVWd99GS9DIcWtVvr6OSXQrAR2_IqbesEvpD_tbO_Lb3AGUVT4ED3LZ6DLfnlGpA8_kGbCky5CV0l0rrK3Qm43FtXUGagFz3R2uF-DBykA1rhwTTzfb-UXGBp4J8s4YarmYfqxjito6JYjx2iUsQFiAfAoUNOHduGFvxtfL2vseh-83v2xSUFDy3l46nRXLnsCcJiF_R8BJZU9IPPADYxeQElLMqutS8h0_vAOCJeLjQRcMSzofT4iWvOpN43BlkZkqKjD9nezFPn2PNJk0Av99iB4ZheQhxuPtQgZa5k_8LgeX_S8pEcPwZ0fpVwTpxbTicdiL2znJoHAp3Qw" TargetMode="External" /><Relationship Id="rId8" Type="http://schemas.openxmlformats.org/officeDocument/2006/relationships/hyperlink" Target="https://www.contratos.gov.co/consultas/detalleProceso.do?numConstancia=23-21-42450&amp;g-recaptcha-response=03AFcWeA56Cm4OOxYWWXyrXkE1xGhVX-XIw2iLoRUYglMM9E01k2-OstxVTp7umdQYPvoqftfSdX0XMlowxSo5GFbuYNYjxVsvEFxt3T9i68Fku7RezTYn733vdiB4JRqHD2wsnkImVNd1m1rhuhwlFkB6enj_kwfELaePJEQ7brqoxpFIfKWjMfE4dPsHzrOaeuF5Q1UAcJOU_7LMjBvp2yddlp7LJ9diWdpfyeg-0E-Lo2YjWFrZT44aV0VLUD4gbJSGWjUhPjLge974tD9gaYJB9JfapbOWynpAYJZ_yX0h0PPt59BaBAkRuUioybq1vICKogyCr3E08mQfZL18hZf6E03IQjPKRuuCi9rxi8TJ-9S4JHdOQ3nvvxxsjZ5IMrh0JXKRlm8M8GtM6wbIiYpU-XrYh11OK-EQ52yqDbMJHP0QeoTXOAitqWvCLfEV1QR-8D6pip0XIud1c7vPmhgOVE9AfSSSg_yNAiMvrZOb3qsOVDkAL1q6kDG3bo0qlVsQlwWIhdrcX9ohj0cFFLYLcZvhQ6NNKnjkJlFITwAI5u4TrdnWLrB-i8nYUIPyeBq316EIHh_UJIIf5pTObNoYfZJCWO6xAM4M7xxX_S9jl_UUk6BYlu7qMEFtaA2POG5ZDAA2LbGBkPaMLvm2Hrws13CM2lv4LQ" TargetMode="External" /><Relationship Id="rId9" Type="http://schemas.openxmlformats.org/officeDocument/2006/relationships/hyperlink" Target="https://www.contratos.gov.co/consultas/detalleProceso.do?numConstancia=23-4-13892860&amp;g-recaptcha-response=03AFcWeA6fB-oyb2b-LCuy8v-EGyuKuyD-lerHXQQw2w7AlvhxS-QOlBO-NR8UO5UGi_bFJTZMbOlhnp8p4ex7RchMkXnO30NX2Xaip-2TJpI41eoBMk2UYCcw_jVFggGV2QoSp8a4omI29jmhpRdbBxvD8vSRNVK4nJ0F0uNNioBnZkcb1LNpVqSrTVuvMb6MrR1m_zjFeheIK6lL2fn3zILFqsQ40_h0bd2jvhxs_jfReaSczM1PAcnPLBXKw6va0EAaeNRFNBrrdK6Ackzf6GH3t8JyZ4QcMKLLD8L1LwpzSj4RZ5jxRmMUwAKbF0CoiywGFL7PbSxJTUV_BturPIERycvyygSuMd4A6sKACoY-p-Pc-GIpTN7Nvh7t4KH2hRa-2AXC2IyRm1Oc84mrI9yDCCV7h1PVg3k0mGnHeN5mIbS-T8A9qZPhlUBH7NcdQ-z8Co35lkPfuodEnWJQ60AuMzuAWv1YRPy2V8i6cMTuUFWOV2HRBmoD1VqacDez4--Hoe_0sdhugd8Ti-G07e7OHr8AhHLFIfEtS2vwXY4s-xIZtUp-4oMXDfe8Rp7f0Pw1Py8592u6jvDMMgo6k28xkXXj2H-_HB0pDNUyVndk7AQWvX32LTqgA6hFGuFdkPy4VoAzkvuPCkAeD1IDcr2NV9Xdyd2MxA" TargetMode="External" /><Relationship Id="rId10" Type="http://schemas.openxmlformats.org/officeDocument/2006/relationships/hyperlink" Target="https://www.contratos.gov.co/consultas/detalleProceso.do?numConstancia=23-12-13895613&amp;g-recaptcha-response=03AFcWeA5SyWgPushzsCVQqe-070p4IPrXS1Qw5kBzS9yTYMzA5h8fSsitu425Keyb35RtZi3gglQEx-rwao1xVCA-jwQllqe8YlOBn41WaURNYLoFRk2lOjP1hvqci25vvs0Dvvajam3wZeUZTLRGXaPUpiMJvT807DSbBH9VcmXs17EoBlVS5WUwycY01rJSubKMsvysOCXE5tvS_Guyqn3MbqDHIGywfpnqveSHw9IqbIjOiBR_mZIPpACbQ4wtIKzgZcm1TmZZcI-gtEDVLvVL5IBC23S-Nbqu9OWQP08mFJx-sUU8DpJg10lLDUBGOzVOu6QdO_eRyDhQrBRdY_Ud2hK1_DUinY9QCENrAkz_Dx_ECxclU22OHW-59DFFed3No_pg5wqR10BlPpzaI1bDT5C_7s3T98jJJrvK9nMWI5wyZqY4p7_hwE5iGPaoQVquL29WMWOV1XDDwI02CjRSXi4Pv5HLyuHizBCKgDf2_az_6kqa3u8p1ZvG_l8XSq-2Te8_BPzUkouy0WchGofqAJ4y5K6EIjl6wnv1uFWjS_Fv2OnB3KfZuzxycqzw26zrz2BMPaLhKOxRMQFY6nn_h7dfKicbGe383De_asERbujiuPDoMMCz0JfKDIIlxpirG-zK-n-jjfZHLyT5iJ-rAbd3QPyXlg" TargetMode="External" /><Relationship Id="rId11" Type="http://schemas.openxmlformats.org/officeDocument/2006/relationships/hyperlink" Target="mailto:TRANSPARENCIA@camaramedellin.com.co" TargetMode="External" /><Relationship Id="rId12" Type="http://schemas.openxmlformats.org/officeDocument/2006/relationships/hyperlink" Target="mailto:CONTRATACION@DABEIBA-ANTIOQUIA.GOV.CO" TargetMode="External" /><Relationship Id="rId13" Type="http://schemas.openxmlformats.org/officeDocument/2006/relationships/hyperlink" Target="javascript:%20consultaProceso('23-4-13900792')" TargetMode="External" /><Relationship Id="rId14" Type="http://schemas.openxmlformats.org/officeDocument/2006/relationships/hyperlink" Target="javascript:%20consultaProceso('23-22-81823')" TargetMode="External" /><Relationship Id="rId15" Type="http://schemas.openxmlformats.org/officeDocument/2006/relationships/hyperlink" Target="javascript:%20consultaProceso('23-22-81830')" TargetMode="External" /><Relationship Id="rId16" Type="http://schemas.openxmlformats.org/officeDocument/2006/relationships/hyperlink" Target="javascript:%20consultaProceso('23-22-81832')" TargetMode="External" /><Relationship Id="rId17" Type="http://schemas.openxmlformats.org/officeDocument/2006/relationships/hyperlink" Target="javascript:%20consultaProceso('23-12-13899297')" TargetMode="External" /><Relationship Id="rId18" Type="http://schemas.openxmlformats.org/officeDocument/2006/relationships/hyperlink" Target="javascript:%20consultaProceso('23-22-81833')" TargetMode="External" /><Relationship Id="rId19" Type="http://schemas.openxmlformats.org/officeDocument/2006/relationships/hyperlink" Target="javascript:%20consultaProceso('23-22-81835')" TargetMode="External" /><Relationship Id="rId20" Type="http://schemas.openxmlformats.org/officeDocument/2006/relationships/hyperlink" Target="javascript:%20consultaProceso('23-22-81786')" TargetMode="External" /><Relationship Id="rId21" Type="http://schemas.openxmlformats.org/officeDocument/2006/relationships/hyperlink" Target="javascript:%20consultaProceso('23-22-81827')" TargetMode="External" /><Relationship Id="rId22" Type="http://schemas.openxmlformats.org/officeDocument/2006/relationships/hyperlink" Target="javascript:%20consultaProceso('23-22-81828')" TargetMode="External" /><Relationship Id="rId23" Type="http://schemas.openxmlformats.org/officeDocument/2006/relationships/hyperlink" Target="javascript:%20consultaProceso('23-22-81829')" TargetMode="External" /><Relationship Id="rId24" Type="http://schemas.openxmlformats.org/officeDocument/2006/relationships/hyperlink" Target="javascript:%20consultaProceso('23-22-81465')" TargetMode="External" /><Relationship Id="rId25" Type="http://schemas.openxmlformats.org/officeDocument/2006/relationships/hyperlink" Target="javascript:%20consultaProceso('23-12-13895629')" TargetMode="External" /><Relationship Id="rId26" Type="http://schemas.openxmlformats.org/officeDocument/2006/relationships/hyperlink" Target="https://www.contratos.gov.co/consultas/detalleProceso.do?numConstancia=23-4-13900792&amp;g-recaptcha-response=03AFcWeA4dT-AyJpsuiL-zGrwny_uF1FZ8jaMCOuczSE7p3T5jesw092FUYlzWp_NZF2EH-mPxptb-SKGpNMMD15c6VOvOxliIvum7TgkhJ1JM-GgF0mYvXFKnlBCswrCoPoCXIYLDyeqpIsKMc6zj7-jFEndu03yzApf7KAXJcGrOcCEmmyoa3lgAK16yne2up4_ZvT78hWFniWEn1YdzEYBp24qHXLpzczkSRXipJVoIT1RduW7f27Pf6PepIheH0g0dw09CquIC0-qDXC6DXtONdEImxZZbHF2ZjRuOxA3bedYmbwe5pSRKcA4vS1X3AlqaUOFox4Ty0fTfXKtl5ZgkHZG169S5Liq0NxpoKJVt1LwkotLUQsWX9xoF5kkpRp_VXR9872QlycMKn_G1RGZQ-r52XIhK1FafeNohEY17BXitrbwq-NuawsMi2ymRNzk5BN4Q_lzEmh1BLoJ8O37SDsY-hL8uUh8Y03gAVIiyaEn9m5eBoYRpv0t18Hm-5sZHe2d7r9i6c7teE12dMm0tvX-et86e_RzXCKDyhJ6WHFTyu78BUIcNnQhL4yr1jRRvfuzDATI7TbIK2ftd7aJI0i6FOWGAcYx_DAooz_jSq-QH61Ux42GLakFN13VcfUDTAQlv85UdVEtEjwECE7WvK1aiCCWTRw" TargetMode="External" /><Relationship Id="rId27" Type="http://schemas.openxmlformats.org/officeDocument/2006/relationships/hyperlink" Target="https://www.contratos.gov.co/consultas/detalleProceso.do?numConstancia=23-22-81823&amp;g-recaptcha-response=03AFcWeA5S_TjKJP7Mi_Oaw6cRN6Qo3Behqmv1eI7EYd5y0qrMB7xNM-7DfNI1er0oo2DL7eKp7pKNIsCHBFV56RPYw7BzWBa8p9M3Gp3uO_RNTp-6OlrZL9g-Ad14m0gzgOneoq5hwp-LdQkwMYV2ONneu8mf7gYpI4ySkstR53sk_TLFte3IIrAUot4_0shKHUHdXQ9hrQIa1ES8uoR43afr2wIGMTC8YLlyl9lYpG9Dfp9Hk21CNGS6FJbTt6fHRaMqli2vXyjx74M5QtOG90tGEJNAmOalsWuGOEeOFXh-cq2YD9AaGKbW_sivC1H3nRl2MGhXKWj3e5G9sv9pIKP1aeUIeMKVq1S00y7-kHkqYvQsY-aEBTIeRaPZNGQ6dQ7-t6X0AJw3ozLaHM9WbbhviGycO21F3vx_svElP2obkcPEYTSVaM87lBb2cUpU1BG8cWz9lM--Y3tvRzQxuHKJJOwD13V4EFsKminhIn2tnrm3su66sohmxzIg_ItJsaHP-cCQfT44UhoNgXE6T9UtfVrIUtJeX86y032AIB3F5ZV-UK97TTbUikj31AU67swnamVRzvtMlKGVqldz28qB-ZW_5iUbTVf3pbIe9cHkfFeR-EPom6Ft1a2Dq7ExEI-PvZHTaz4o5q2eK7UxR1dtLotrw5rQJg" TargetMode="External" /><Relationship Id="rId28" Type="http://schemas.openxmlformats.org/officeDocument/2006/relationships/hyperlink" Target="https://www.contratos.gov.co/consultas/detalleProceso.do?numConstancia=23-22-81830&amp;g-recaptcha-response=03AFcWeA7EpVVqdv3KxtXXrGIqacMwbtxZgDC4_fmuLfDJ51GYR2CsCXkR7JyWMq5Kn_l54vuF534tlDV6awDG32tSKU2_7QKD-SGVcawTmQmGmpNcd2fizqkopw_sXdkIx_cXi216lut884OwpCxYSuXSKoo8bzPjCR6kZV8m9JCfLgGsD-63oa72bZaJOHU80gHDi7PvP6VmnCyvZnj4v72QJ54S6IjUgbgVwEBIL-47yN3yHhsbTRxql1s39lVYhiG8obyBiTGmR8zbYGxhYVNO70ed7kkE5EpSECdyxEqAHaLRo18TQwDSuw-UEjb-IanOXX8Y3QmVpaGGi8jfuGIDpg2qBASrSeNeHMMy8w42GofQMD8V0i8bs2KJhvmnNxZCz8KqYxikzenK5AZ0vEMjuy-ncbzvtwYBqJttQJA7ddOJoof-vXyQWmuuXdDl7yUGbaN1vdtTTvZRElz62TwxoeqbQt7Wtf3SsabRWi0xhoCWLd9DPiP8BIeMnBOHw8gCIHHWrGer5xbvfNJiG2cMvlh4mkp8UBa9abew_bS8eFkZVLEsPM47_SAvMUIVGnVEXUw0c8aWzcPeZzPc7jXVmKtUaij28DQUsBeJSmzFVq-EebG9ck9bfZCeEcdApgViexvbYC_Sfdv9T3RCBomOux2gxMq2ew" TargetMode="External" /><Relationship Id="rId29" Type="http://schemas.openxmlformats.org/officeDocument/2006/relationships/hyperlink" Target="https://www.contratos.gov.co/consultas/detalleProceso.do?numConstancia=23-22-81832&amp;g-recaptcha-response=03AFcWeA46QwcsZBVUI8kABquS0Rp8RZv9GjaJp2AYqVpHFGcgKBXGA8-tY1gcMkmN5HrMfYyj_j4hldkq013uxpz6bKQHqIvK4tznQuqnAdlX29uaNIm2O2gccG3fneAplF5hnc_puCiazIag-6AK9W9xIMSD206G_8YL7d_t0H7RRGQHDuE5cilUqAAdfIlnX2ni-t7eh7Hia7TdNjRzeJyU2Xn75oAT9N1ETA8R-gm_ct96WA8JwjUqwWEtwQ_ktB2UBLDtccjwwpQQMuzfb57QK3Q8iGA3bD2u1drIT4LG2fSqh0GHmIygXdMhD5YG7m5SMETmr_A8Nz7ASjRth1vCIAJPwHR4SLAqTtiuOC4CID1zlaFR922GEeEb0w8mo36y6i6Ch05NCtlZ41yufB_-uMLqUvSkcdyuhUXnVut3wtBt3LoyqS5qxlSveInEJeE-O7Y0aHTxL5QtesI5ZJ5dxjNnuBxhcWZrvwH3FNj5yUWGsxfHpE1Mvmwx9r_reUxyy_f_loW9ttMIY3PquP76tjeWOyqGCU5VR235vyHbwg5hdsBxJRWUH-Ya9sWFWNHWcYpkcwakwX7pByqJYHHNgU1mB-LEevLQP5zwAPnUPqQqMp6WoQAMhOpHTp2I6HAIE1GYJJgFic3uwlLcWrU2yCpUiumf4g" TargetMode="External" /><Relationship Id="rId30" Type="http://schemas.openxmlformats.org/officeDocument/2006/relationships/hyperlink" Target="https://www.contratos.gov.co/consultas/detalleProceso.do?numConstancia=23-12-13899297&amp;g-recaptcha-response=03AFcWeA50HQ22qqxZ6u2Y8NQwIEDROxkJEJl1kOiHuMMg7QUB8tXt5DW7nrjCkHwNyPl1J_KHqOTjJdTRZ05y69b-rnqBwZ4paqohJfho6DCjLIg0RHfd-EDeLni89OZh_B5nX5QlQDkhuxVM2r5LpJeVL9UeW8cKT8J05VJIqnHV5EKSbzdASnwgIx-NHkk_WcUgEnR8S_1D5gugX0KtGk7d9rrJ_2AQhamfv7dJ_Movs1s74cMfmcuMf6xKg08MleY9pCk6D4QkPhCg9KbwrlPhdbXYRsu5wxjwfMJRWX2BiDbFUawC-CKKoOnGcF6Ot3xOhTEClwuCXahPJK_x-R9X-UwEly3s2R3Q5mjQgGW8ZSQcwRtz3tzWAY36_cNUye8VjFcd8zEm0gp6MiPNl53tsNKc9yKWQZAqcNo3v2oMsApnF4UK5832ZHTcXKIkLZdZTmKI7x9PCGO1jZwBibbziwIwXVnoypj7LeHxKXhVTpvFnUnA2sLuZbm6PRC-ds20PrzE_l_3UBN4pNXvnI3ahe2hAm_WWNpgjygekDspqUtEBi_X0dUT6LCH3M3jKVswVN0Ex7BCjFLm6dXqDyVfvm2xiGsLs8yilSvvVrfNaWHQmkHL4mN3mWl3WHw5MphRbRRRKTJbxCmRmste3H4fs7H0ufIfPw" TargetMode="External" /><Relationship Id="rId31" Type="http://schemas.openxmlformats.org/officeDocument/2006/relationships/hyperlink" Target="https://www.contratos.gov.co/consultas/detalleProceso.do?numConstancia=23-22-81833&amp;g-recaptcha-response=03AFcWeA7g02l0O9WF8pXZ1XGiKPxfIQmaR6jGPJsNTWoolFksJZX66aMEzIcgOVx0xUcSvDFMgFAs0Ff68bXflGgqHSMbIZqePnAeaRkEm-aMyYgjqgJlye3lBOe7jRS1PFd9QipQfPuCVBoou0WzjJ5n_83auDqRAEdDIiupQZHhbs2qnXLZ9vC9fdcEPfeIzEtwlRaiuz2l5yJ20EIbZ8LRSSJmtffs5uk_sBDsFFF0GOC_-qRWiVWtdb65YmyL4z7uqNvihShiQEW3BECNM5-t7GEhQfsTaT3FxC3PYsidysWgOCSrEviJ8Cin_7N23vhx5GZfrkVRpce6gGSps9tii0qdQE7M8ejalSuBoF15RirCQaT24wzPDSm3fbgW2GouUkEsqDqDauSrivWbDSjvPLdQmezr1mFblzh3ChCKjmARGQm8toLRwW5bdad02Qug6L3BygrjOq6T0ikekirqDDPvaTXcTpuN1NoPYpXx8nvb98GOZx0jM0ok8N3NoTuDwpksmEdzjMWx6-z72jZGoYf6jyTSA4WobraKjnOydz0baLpfKkbDpdQTf8NmlFtTvB1zJ5lDvNy01vzMdysox8jVM8yvNmteutOsQpX6XOSy0L2v1jRFYfcin1STrYyXQ_5Ar5Sy9m4kljNjWGg0HzMXytLzyQ" TargetMode="External" /><Relationship Id="rId32" Type="http://schemas.openxmlformats.org/officeDocument/2006/relationships/hyperlink" Target="https://www.contratos.gov.co/consultas/detalleProceso.do?numConstancia=23-22-81835&amp;g-recaptcha-response=03AFcWeA7mofHuE_FNm4LAxV42b-qq04oPfjoDIsQyN7e995zh7VKLe6udXi1E4ivVF980vNzER80Zm3Gbvv1JVdnZaXTdvnVeijjyeCz_u8kn51G5iOyxYMMwkTqKEbwf3nR64WOXSFROxb3kUtzTODm7woz4HNCMn4c_E885G51_ZLxWbiUG-L3ptS6qiDKuEJO8SWsQLIGENe6GXnpqMekuSXuEvAefcjcHK23ThKSTcDYuAVRfuA2MnK5ukBgVKlPKg3jtn4y1DwMpy3FDFMck3bSc4MlwRzertje1ej7rSaCy_keAIn79ZDRAXnBZQ9OqPZ_swS_iarFSLBJloBoqRuxmZ0NOww8hgVe0aOyXGBiit8LMtjy5wG3-RjZZylLKMmlZbQbMq6nHqMh8rc43RucdVmSHT8Tu-gmjHL5WTKaPEcYfK2XTyKrMlOpsuqMVUwOpmZmQMxD90C9mje80Qv5ffATijaMJET3YO92cGMa6EfMkGRdP1zGqjm1u9jrtbBJzOIXqG3-XgcSqRKNDGSI_k0GfbrptEn6wHZJV5q3vdByNfH9kzENR4kG477RmZ1DjU3m3D7-2a5RkbPqrYug2EDCswrXdjPrTu5sXAAbZldZg6s8gikXPmuX7RLZsqxRwIlGsCjlH4WdWFQZVEjAib0qJMw" TargetMode="External" /><Relationship Id="rId33" Type="http://schemas.openxmlformats.org/officeDocument/2006/relationships/hyperlink" Target="mailto:infraestructura@anori-antioquia.gov.co" TargetMode="External" /><Relationship Id="rId34" Type="http://schemas.openxmlformats.org/officeDocument/2006/relationships/hyperlink" Target="https://www.contratos.gov.co/consultas/detalleProceso.do?numConstancia=23-22-81786&amp;g-recaptcha-response=03AFcWeA5ccH8a-Rt_x8SVKtCEoV32s2WO9_9p7b9MkzCrC0Jo2Sy3zZNZu0FYUwLL-YP8Bk763WAr_JzjUPOngBJ_5Diy7fycbk9oz2O4RUU184XJX1WcP6ckQKZt6ywhXrc1mO_8pfswY2eiSPi4WrU1ZJXu1sD9_De_XhDAFRpgPoyU4Amjs8ItENYtzXWnMUs3PB9h27VSCCoQeHjme03O5Yj4r6rgyzFoir8GqOVDcPFgNu68X1YfnbHL_AnTBs46Lo5gAshvk38fOIMd3hP-HnLTzKfam59Q5Gh_G3J1kYbfdpUFzEWG9vUitCuLGaH6_lY9y09k1WP7BlG0kmvjetbWtCeGiZ6mpHPl2ZmRDlF4RtHY5YCXeoeQCL-RJTYkat1Ce3EXkxlWqE7sejliSK3CVsmB-NXi3KX1p9yBaCC_GOy7ct2bJQ9wd0dEZScsCT84_Tz-M5yr-Za6LcI5GGnSSRIOVhvbeO1yHXIx2JQhWnnhA1alI31lS56229TdgdyG_uxPQWTUBia8T7VgJYFqYgxsawHzHAVOaYB3Xbqswa_uW5_DVdIpG_uiKIKMnyNikBEwWEEHV-LgyJpwJY4dcR_yV19xWfHpb_lhh-t2r79qEM8n6Q59WS0pt4fhTJ1cwO-V2kpHUQqwiJy1F70kSN32fg" TargetMode="External" /><Relationship Id="rId35" Type="http://schemas.openxmlformats.org/officeDocument/2006/relationships/hyperlink" Target="https://www.contratos.gov.co/consultas/detalleProceso.do?numConstancia=23-22-81827&amp;g-recaptcha-response=03AFcWeA6yVBXpf7mIgbE7gHbhf-LHkJd0BX-X5Wbiqa7BjlJPkLcnog7ENn74NcnVNZxuLDzaHbADh_5opHJ5_3Sz-PLGOUIUSfJNsx0lwPOcU1fuCtu9i_6HPXVPFng5d4BMUey2eHI3AZtaNQo72thHqnbNyjewHYpCDaqDI8_Ugy3jJ4D5BnfsCR_f3XdbGvqoyU3XqkCKAZghFf4hWCvUKEyiz8XzMM9X1J4PDvlglfhxlrbtZZuu1zIq2dBcZRGTpXY0cEsto0nTNZMY6DRwke6HSfm7j2OXOEGO-VS2wGQGWTdajcKzeOhxIBFpIc2olzd2n2D-UNv6nJ_llmIFKiI0ryAhn8SAwfBriiLVVybAYE1dadyJ906ah4a7dnbN2IIBchIob4roh02tlW2flApm8RLFjIw61HTirkz_8uXDqsfbKmKsXgIcrGL5WrnP8pRW6Db35gme2Z-vp2ORM1YpkFTSf16W0gVk_bTMvmHHRWfnZjrPX_j4fUJQf5jHWz8JCyzlTNZNC4MG5q8cRp8l5oUo06qhRdiMbi6b6dMnVf1bE_6DQCRG0j06qAXf6BfOdInRMcxjXBYuzqnxBbj4cp078YXBaZZf5SaynZ5TISaZoCJDnZXhwx23zK7wmYPTOOSLyGFY34Jigysj--5HaDE9kA" TargetMode="External" /><Relationship Id="rId36" Type="http://schemas.openxmlformats.org/officeDocument/2006/relationships/hyperlink" Target="https://www.contratos.gov.co/consultas/detalleProceso.do?numConstancia=23-22-81828&amp;g-recaptcha-response=03AFcWeA5i0oVZZ-dkK2CibZj7E3q8vdD8EWpz2z9sJZwxItJgLjz9pGAD4MGkNVB-oz6zg5Thj0f3MmDNf47quwYbhp38zR85Hy3UTRSKW-i1C20o-PAWsOlheFDsP28d7Q0N0wMIEH4LC_8InRWqctVKxx29ojPbbBQzvvNpOT6W0D0mcNZLjyS0n8TWpxHQFrwkc9-vi7IrlyqgunT5Dh7C2FSqVkchRsL5-ylUpt3BGYpjqFYdfTNCI88flpbWl1hEIHNSROS3YJlKQSldEkx2-H3IKFgW8TSw_XImBY6FB2cXWsyT6OvR0uMIM1DKoX3a2zGQTR4P6EyQ5X0EkMnruLwmYBcdP7JxK5Wcy3mX53h3ITnr0lA_Adb5zn-2G9dLi_YCZIrqI0waxUhOo2-rOXt5g2UIJH44Bn6NnuOQTZ-CxYTG23Ia4R-Iez0ABgoEWSUUaY3hpTqcE46KUd51zKixxSo24P7D6AyWtQYkh7CRBiun6w4z1EpPKXh7FL5D__w6CvhBC11SbmyaRFjPiKaFecYPRCIPjoxI_3jCrEG4as9UCTKxt38J_68SRmW8l-vA3gvn6Bt3Puam0qlsaeMl7QOj_-ot4QBcNKu84k5oIS7nXIn4-j_H5GhUaWWj-nPMW3FTOd70oGTghWDjH9GyRWGKbw" TargetMode="External" /><Relationship Id="rId37" Type="http://schemas.openxmlformats.org/officeDocument/2006/relationships/hyperlink" Target="https://www.contratos.gov.co/consultas/detalleProceso.do?numConstancia=23-22-81465&amp;g-recaptcha-response=03AFcWeA4eUli7IpUoNbM8rvKKiyxsYCs1FWf8N-Dm9oqGXDMx6KcvffUOC_h0givyJG_jACoJh2uDCiHf_PlDP3mn16ytDCssBy9d19mXxd5bM9g7sB89y6iU2eN4mgRIe23X1L19NxaZuBxzJZ_2LtEZekS0VwfYNEkGT1Ek7WmR2L5AhNuE1qc65AcX1NVjmvIFaKZ7v-k8_AwTgtMQkHuAR_yIgtX3XBQdrAtzX7pbZJk1P2tprSqq1OHIdWse5sEiguEEaRvUUXCv6zzDxSU3V8Ise3aHmNfrOS3lXGyFHgsRGQvex_QDnxjzMDRXW_pHBZ8Q-2egy2BNs2HJNB2MF31AyxUBmL8ksyXRbaYRqgjW4TOrSn8BzXcBZoEax92Dg3MC9ZIyETisJcASgRzLLDGmAQ8VQYFLB9xujE9iuYJ4d94zFHdRPw6k50hu1RcOAOQTuNt7YZWZJ7MGlKeNwyC6WwD0LuU07P1kiwUw2cfIODknNqi-0eJdd_Mw60SzczqIR9bS5dl12Hg3QgJ-e-NF7Sr-_0Li17J8mf7Hi2FWYRpTsPqi-ktmg9fOCvfgMeiQd_1lKW64BjJQaqGS_5u5NlU1_hLrwdTSsmwk6G2HWAcSbDmHK71ROP1Ma25rBNCpYAwWjmzR-1GVnkfpRg4J8-RcBw" TargetMode="External" /><Relationship Id="rId38" Type="http://schemas.openxmlformats.org/officeDocument/2006/relationships/hyperlink" Target="https://www.contratos.gov.co/consultas/detalleProceso.do?numConstancia=23-12-13895629&amp;g-recaptcha-response=03AFcWeA7ShrOn2lMezkd_IhalCYYWz3mkEDp6bddYPcFT4g8ScM0Rbu4AINYqTyXiaRJN0B8lci3csH7OMCGKIkcFlFKJrnc_vaXMdkw068Rih3rTZ0VF2x-QJe4AmoHmNZg7cI1aQ3w6oinbChzeXJ6YE0xGCEyKxPv4zIhKSFcN4jnSASgyggXD8_mrRV7YvQTQltFgmHq_cECvJpRf_0oD9Pq8rkz4BsYhNqI53uJe5OpvdR0FJndKl01w2-nnXJ-wh9IQ31pkq1r7mMCvgIRvBEMMVn4p7nkYWaFirV0ZJmM3bGJDk51a-C2ify7rbz_jAP0wOui_bnGOb2aHKfNclVWB-4jnafQf00T-hSX7CwBxLnol8KdwpuF46ltQ3R6HZa9oDeAWd9Nds6PqfSv5h_f4c0vdH9W8b0TXI4zsPEfJzJM__EJI7aw4tVkzv9pYwcVs1kC2N0C3a01EugGKtZJBTBC8_IQdzYr-qyWK7Q9gduKsJ4gckXNaMDX-7ZrnCaRtEOh00RI4_Ticsis18LLi5U2x2aZjGcZl1-ySiK1JuOizuAKgtyPDjHMk1L8ZDlMwCflZ5V00EomVVnbph09KJ0Ij76mx-a5bjgKh65avHzbZ8Ymk3WL0ljhYdIOQ5W2U10E7DPbII6XyAAg3FILYYlT9urhyGKDfNyaD6GvXTkfzQ_Y" TargetMode="External" /><Relationship Id="rId39" Type="http://schemas.openxmlformats.org/officeDocument/2006/relationships/hyperlink" Target="https://www.contratos.gov.co/consultas/detalleProceso.do?numConstancia=23-22-81465&amp;g-recaptcha-response=03AFcWeA4eUli7IpUoNbM8rvKKiyxsYCs1FWf8N-Dm9oqGXDMx6KcvffUOC_h0givyJG_jACoJh2uDCiHf_PlDP3mn16ytDCssBy9d19mXxd5bM9g7sB89y6iU2eN4mgRIe23X1L19NxaZuBxzJZ_2LtEZekS0VwfYNEkGT1Ek7WmR2L5AhNuE1qc65AcX1NVjmvIFaKZ7v-k8_AwTgtMQkHuAR_yIgtX3XBQdrAtzX7pbZJk1P2tprSqq1OHIdWse5sEiguEEaRvUUXCv6zzDxSU3V8Ise3aHmNfrOS3lXGyFHgsRGQvex_QDnxjzMDRXW_pHBZ8Q-2egy2BNs2HJNB2MF31AyxUBmL8ksyXRbaYRqgjW4TOrSn8BzXcBZoEax92Dg3MC9ZIyETisJcASgRzLLDGmAQ8VQYFLB9xujE9iuYJ4d94zFHdRPw6k50hu1RcOAOQTuNt7YZWZJ7MGlKeNwyC6WwD0LuU07P1kiwUw2cfIODknNqi-0eJdd_Mw60SzczqIR9bS5dl12Hg3QgJ-e-NF7Sr-_0Li17J8mf7Hi2FWYRpTsPqi-ktmg9fOCvfgMeiQd_1lKW64BjJQaqGS_5u5NlU1_hLrwdTSsmwk6G2HWAcSbDmHK71ROP1Ma25rBNCpYAwWjmzR-1GVnkfpRg4J8-RcBw" TargetMode="External" /><Relationship Id="rId40" Type="http://schemas.openxmlformats.org/officeDocument/2006/relationships/hyperlink" Target="javascript:%20consultaProceso('23-22-79646')" TargetMode="External" /><Relationship Id="rId41" Type="http://schemas.openxmlformats.org/officeDocument/2006/relationships/hyperlink" Target="javascript:%20consultaProceso('23-22-79679')" TargetMode="External" /><Relationship Id="rId42" Type="http://schemas.openxmlformats.org/officeDocument/2006/relationships/hyperlink" Target="javascript:%20consultaProceso('23-22-81167')" TargetMode="External" /><Relationship Id="rId43" Type="http://schemas.openxmlformats.org/officeDocument/2006/relationships/hyperlink" Target="javascript:%20consultaProceso('23-22-78984')" TargetMode="External" /><Relationship Id="rId44" Type="http://schemas.openxmlformats.org/officeDocument/2006/relationships/hyperlink" Target="javascript:%20consultaProceso('23-22-80987')" TargetMode="External" /><Relationship Id="rId45" Type="http://schemas.openxmlformats.org/officeDocument/2006/relationships/hyperlink" Target="javascript:%20consultaProceso('23-22-80982')" TargetMode="External" /><Relationship Id="rId4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3-22-81796')" TargetMode="External" /><Relationship Id="rId2" Type="http://schemas.openxmlformats.org/officeDocument/2006/relationships/hyperlink" Target="https://www.contratos.gov.co/consultas/detalleProceso.do?numConstancia=23-22-81796&amp;g-recaptcha-response=03AFcWeA745aIi01fv371reJmCarlP9gkfK71vj9T2eRYf8Hh9QwlKr0d243MXsG6U1xf6b-hkhyxHqX-vfSl7jcdRB6ACSa2NwlY-IDrTZaQEYeKZIDlCJDvo_7QUeUcPr53RVYlaWSTJE8x8gIPi2et9SISO9uHpBgFIeC3br2KbYVtPB2WSwCuZa92XKaPsIpDfGiBm5Rt6sOfl9ZfvaNm0J2PcY2pN7XoFSvNKd5CwvmeT61qaNVNoFmg_R9biAmUKLPVbo3er5e_jTTSYlLTvQCgvRxWg4dCoJxkoTiJLLSFCKUe-yYdrLVQZqSJF7QaOyQzpMK64DRO7FHN6-Xtq7OvA44O9P1Eh7_93OmZxM4i5O3hodSMRrxYdo4Ea-84T62Yd5EVUsOyxsbhNJKW-4MOoXTVPwWixv_w0i2L3y0Ju9VIJLJyoN_hGFJsfB7QikAToNoy66WgTRk92lZxCT10hSJ25beeqKRb4G3xMqQ1NWBvc1sOpBQlT0gk35Hy6If6i-shX1tRc1Dbd9Ka1fwmtv0HjHZhAlU_SVPhFEaMy4aDayiGbEz4i5So2w85Unq9mFEW-iUUGQ96adupmejjzoKnQTJC8ku1KtM0E75lcG48g6rWVfkIdQpfQmo7GcB_KgTmIQQXH112ofaoc8T6UzrH5LJdJipI2tWyZNjl5zNPo6vQ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6"/>
  <sheetViews>
    <sheetView showGridLines="0" tabSelected="1" zoomScale="70" zoomScaleNormal="70" zoomScaleSheetLayoutView="85" workbookViewId="0" topLeftCell="A1">
      <selection activeCell="D60" sqref="D60"/>
    </sheetView>
  </sheetViews>
  <sheetFormatPr defaultColWidth="11.421875" defaultRowHeight="15"/>
  <cols>
    <col min="1" max="1" width="152.57421875" style="0" customWidth="1"/>
    <col min="2" max="2" width="20.140625" style="88" bestFit="1" customWidth="1"/>
    <col min="3" max="3" width="30.00390625" style="79" bestFit="1" customWidth="1"/>
    <col min="4" max="4" width="21.00390625" style="88" customWidth="1"/>
    <col min="5" max="5" width="23.57421875" style="79" customWidth="1"/>
    <col min="6" max="6" width="23.28125" style="88" customWidth="1"/>
    <col min="7" max="7" width="27.421875" style="79" customWidth="1"/>
    <col min="8" max="8" width="24.140625" style="88" customWidth="1"/>
    <col min="9" max="9" width="27.00390625" style="79" customWidth="1"/>
    <col min="10" max="10" width="22.7109375" style="88" customWidth="1"/>
    <col min="11" max="11" width="27.7109375" style="79" customWidth="1"/>
    <col min="12" max="12" width="22.140625" style="88" customWidth="1"/>
    <col min="13" max="13" width="30.8515625" style="79" customWidth="1"/>
    <col min="14" max="14" width="11.7109375" style="88" bestFit="1" customWidth="1"/>
    <col min="15" max="15" width="25.140625" style="79" customWidth="1"/>
    <col min="16" max="16" width="11.7109375" style="88" bestFit="1" customWidth="1"/>
    <col min="17" max="17" width="33.28125" style="79" customWidth="1"/>
    <col min="18" max="18" width="14.7109375" style="88" customWidth="1"/>
    <col min="19" max="19" width="29.28125" style="79" customWidth="1"/>
    <col min="20" max="20" width="11.7109375" style="88" bestFit="1" customWidth="1"/>
    <col min="21" max="21" width="26.140625" style="79" customWidth="1"/>
    <col min="22" max="22" width="11.7109375" style="88" bestFit="1" customWidth="1"/>
    <col min="23" max="23" width="26.421875" style="79" customWidth="1"/>
    <col min="24" max="24" width="11.7109375" style="88" bestFit="1" customWidth="1"/>
    <col min="25" max="25" width="28.57421875" style="79" customWidth="1"/>
    <col min="26" max="26" width="11.7109375" style="88" bestFit="1" customWidth="1"/>
    <col min="27" max="27" width="31.421875" style="79" customWidth="1"/>
    <col min="28" max="28" width="17.7109375" style="88" customWidth="1"/>
    <col min="29" max="29" width="26.7109375" style="79" customWidth="1"/>
    <col min="30" max="30" width="11.7109375" style="88" bestFit="1" customWidth="1"/>
    <col min="31" max="31" width="27.7109375" style="79" customWidth="1"/>
    <col min="32" max="32" width="11.57421875" style="88" customWidth="1"/>
    <col min="33" max="33" width="24.7109375" style="79" customWidth="1"/>
    <col min="34" max="34" width="11.7109375" style="88" bestFit="1" customWidth="1"/>
    <col min="35" max="35" width="23.28125" style="79" bestFit="1" customWidth="1"/>
    <col min="36" max="36" width="11.7109375" style="88" bestFit="1" customWidth="1"/>
    <col min="37" max="37" width="23.28125" style="79" bestFit="1" customWidth="1"/>
  </cols>
  <sheetData>
    <row r="1" spans="1:3" ht="45.75" customHeight="1">
      <c r="A1" s="122" t="s">
        <v>35</v>
      </c>
      <c r="B1" s="122"/>
      <c r="C1" s="122"/>
    </row>
    <row r="2" spans="1:3" ht="33.75">
      <c r="A2" s="122" t="s">
        <v>98</v>
      </c>
      <c r="B2" s="122"/>
      <c r="C2" s="122"/>
    </row>
    <row r="3" ht="30.75" customHeight="1"/>
    <row r="4" ht="25.8">
      <c r="A4" s="7" t="s">
        <v>26</v>
      </c>
    </row>
    <row r="5" spans="1:75" s="5" customFormat="1" ht="31.5" customHeight="1">
      <c r="A5" s="8" t="s">
        <v>25</v>
      </c>
      <c r="B5" s="120" t="s">
        <v>46</v>
      </c>
      <c r="C5" s="120"/>
      <c r="D5" s="119" t="s">
        <v>100</v>
      </c>
      <c r="E5" s="120"/>
      <c r="F5" s="119" t="s">
        <v>97</v>
      </c>
      <c r="G5" s="120"/>
      <c r="H5" s="119" t="s">
        <v>89</v>
      </c>
      <c r="I5" s="120"/>
      <c r="J5" s="119" t="s">
        <v>85</v>
      </c>
      <c r="K5" s="120"/>
      <c r="L5" s="119" t="s">
        <v>77</v>
      </c>
      <c r="M5" s="120"/>
      <c r="N5" s="119" t="s">
        <v>75</v>
      </c>
      <c r="O5" s="120"/>
      <c r="P5" s="119" t="s">
        <v>74</v>
      </c>
      <c r="Q5" s="120"/>
      <c r="R5" s="119" t="s">
        <v>72</v>
      </c>
      <c r="S5" s="120"/>
      <c r="T5" s="119" t="s">
        <v>70</v>
      </c>
      <c r="U5" s="120"/>
      <c r="V5" s="119" t="s">
        <v>69</v>
      </c>
      <c r="W5" s="120"/>
      <c r="X5" s="119" t="s">
        <v>67</v>
      </c>
      <c r="Y5" s="120"/>
      <c r="Z5" s="119" t="s">
        <v>66</v>
      </c>
      <c r="AA5" s="120"/>
      <c r="AB5" s="119" t="s">
        <v>64</v>
      </c>
      <c r="AC5" s="120"/>
      <c r="AD5" s="119" t="s">
        <v>63</v>
      </c>
      <c r="AE5" s="120"/>
      <c r="AF5" s="119" t="s">
        <v>61</v>
      </c>
      <c r="AG5" s="120"/>
      <c r="AH5" s="119" t="s">
        <v>60</v>
      </c>
      <c r="AI5" s="120"/>
      <c r="AJ5" s="119" t="s">
        <v>58</v>
      </c>
      <c r="AK5" s="120"/>
      <c r="AL5" s="119" t="s">
        <v>57</v>
      </c>
      <c r="AM5" s="120"/>
      <c r="AN5" s="119" t="s">
        <v>55</v>
      </c>
      <c r="AO5" s="120"/>
      <c r="AP5" s="119" t="s">
        <v>54</v>
      </c>
      <c r="AQ5" s="120"/>
      <c r="AR5" s="119" t="s">
        <v>52</v>
      </c>
      <c r="AS5" s="120"/>
      <c r="AT5" s="119" t="s">
        <v>51</v>
      </c>
      <c r="AU5" s="120"/>
      <c r="AV5" s="119" t="s">
        <v>50</v>
      </c>
      <c r="AW5" s="120"/>
      <c r="AX5" s="119" t="s">
        <v>49</v>
      </c>
      <c r="AY5" s="120"/>
      <c r="AZ5" s="123"/>
      <c r="BA5" s="124"/>
      <c r="BB5" s="123"/>
      <c r="BC5" s="124"/>
      <c r="BD5" s="123"/>
      <c r="BE5" s="124"/>
      <c r="BF5" s="123"/>
      <c r="BG5" s="124"/>
      <c r="BH5" s="123"/>
      <c r="BI5" s="124"/>
      <c r="BJ5" s="123"/>
      <c r="BK5" s="124"/>
      <c r="BL5" s="123"/>
      <c r="BM5" s="124"/>
      <c r="BN5" s="123"/>
      <c r="BO5" s="124"/>
      <c r="BP5" s="123"/>
      <c r="BQ5" s="124"/>
      <c r="BR5" s="123"/>
      <c r="BS5" s="124"/>
      <c r="BT5" s="123"/>
      <c r="BU5" s="124"/>
      <c r="BV5" s="123"/>
      <c r="BW5" s="123"/>
    </row>
    <row r="6" spans="2:75" s="5" customFormat="1" ht="32.25" customHeight="1">
      <c r="B6" s="89" t="s">
        <v>20</v>
      </c>
      <c r="C6" s="81" t="s">
        <v>21</v>
      </c>
      <c r="D6" s="89" t="s">
        <v>20</v>
      </c>
      <c r="E6" s="81" t="s">
        <v>21</v>
      </c>
      <c r="F6" s="89" t="s">
        <v>20</v>
      </c>
      <c r="G6" s="81" t="s">
        <v>21</v>
      </c>
      <c r="H6" s="89" t="s">
        <v>20</v>
      </c>
      <c r="I6" s="81" t="s">
        <v>21</v>
      </c>
      <c r="J6" s="89" t="s">
        <v>20</v>
      </c>
      <c r="K6" s="81" t="s">
        <v>21</v>
      </c>
      <c r="L6" s="89" t="s">
        <v>20</v>
      </c>
      <c r="M6" s="81" t="s">
        <v>21</v>
      </c>
      <c r="N6" s="89" t="s">
        <v>20</v>
      </c>
      <c r="O6" s="81" t="s">
        <v>21</v>
      </c>
      <c r="P6" s="89" t="s">
        <v>20</v>
      </c>
      <c r="Q6" s="81" t="s">
        <v>21</v>
      </c>
      <c r="R6" s="89" t="s">
        <v>20</v>
      </c>
      <c r="S6" s="81" t="s">
        <v>21</v>
      </c>
      <c r="T6" s="89" t="s">
        <v>20</v>
      </c>
      <c r="U6" s="81" t="s">
        <v>21</v>
      </c>
      <c r="V6" s="89" t="s">
        <v>20</v>
      </c>
      <c r="W6" s="81" t="s">
        <v>21</v>
      </c>
      <c r="X6" s="89" t="s">
        <v>20</v>
      </c>
      <c r="Y6" s="81" t="s">
        <v>21</v>
      </c>
      <c r="Z6" s="89" t="s">
        <v>20</v>
      </c>
      <c r="AA6" s="81" t="s">
        <v>21</v>
      </c>
      <c r="AB6" s="89" t="s">
        <v>20</v>
      </c>
      <c r="AC6" s="81" t="s">
        <v>21</v>
      </c>
      <c r="AD6" s="89" t="s">
        <v>20</v>
      </c>
      <c r="AE6" s="81" t="s">
        <v>21</v>
      </c>
      <c r="AF6" s="89" t="s">
        <v>20</v>
      </c>
      <c r="AG6" s="81" t="s">
        <v>21</v>
      </c>
      <c r="AH6" s="89" t="s">
        <v>20</v>
      </c>
      <c r="AI6" s="81" t="s">
        <v>21</v>
      </c>
      <c r="AJ6" s="89" t="s">
        <v>20</v>
      </c>
      <c r="AK6" s="81" t="s">
        <v>21</v>
      </c>
      <c r="AL6" s="89" t="s">
        <v>20</v>
      </c>
      <c r="AM6" s="81" t="s">
        <v>21</v>
      </c>
      <c r="AN6" s="89" t="s">
        <v>20</v>
      </c>
      <c r="AO6" s="81" t="s">
        <v>21</v>
      </c>
      <c r="AP6" s="89" t="s">
        <v>20</v>
      </c>
      <c r="AQ6" s="81" t="s">
        <v>21</v>
      </c>
      <c r="AR6" s="89" t="s">
        <v>20</v>
      </c>
      <c r="AS6" s="81" t="s">
        <v>21</v>
      </c>
      <c r="AT6" s="89" t="s">
        <v>20</v>
      </c>
      <c r="AU6" s="81" t="s">
        <v>21</v>
      </c>
      <c r="AV6" s="89" t="s">
        <v>20</v>
      </c>
      <c r="AW6" s="81" t="s">
        <v>21</v>
      </c>
      <c r="AX6" s="89" t="s">
        <v>20</v>
      </c>
      <c r="AY6" s="81" t="s">
        <v>21</v>
      </c>
      <c r="AZ6" s="4"/>
      <c r="BA6" s="20"/>
      <c r="BB6" s="4"/>
      <c r="BC6" s="20"/>
      <c r="BD6" s="4"/>
      <c r="BE6" s="20"/>
      <c r="BF6" s="4"/>
      <c r="BG6" s="20"/>
      <c r="BH6" s="4"/>
      <c r="BI6" s="20"/>
      <c r="BJ6" s="4"/>
      <c r="BK6" s="20"/>
      <c r="BL6" s="4"/>
      <c r="BM6" s="20"/>
      <c r="BN6" s="4"/>
      <c r="BO6" s="20"/>
      <c r="BP6" s="4"/>
      <c r="BQ6" s="20"/>
      <c r="BR6" s="4"/>
      <c r="BS6" s="20"/>
      <c r="BT6" s="4"/>
      <c r="BU6" s="20"/>
      <c r="BV6" s="4"/>
      <c r="BW6" s="20"/>
    </row>
    <row r="7" spans="1:75" ht="21">
      <c r="A7" s="6" t="s">
        <v>17</v>
      </c>
      <c r="B7" s="90">
        <f>AX7+AV7+AT7+AR7+AP7+AN7+AL7+AJ7+AH7+AF7+AD7+AB7+Z7+X7+V7+T7+R7+P7+N7+L7+J7+H7+F7+D7</f>
        <v>3</v>
      </c>
      <c r="C7" s="82">
        <f>AY7+AW7+AU7+AS7+AQ7+AO7+AM7+AK7+AI7+AG7+AE7+AC7+AA7+Y7+W7+U7+S7+Q7+O7+M7+K7+I7+G7+E7</f>
        <v>1888888257</v>
      </c>
      <c r="D7" s="17">
        <v>0</v>
      </c>
      <c r="E7" s="82">
        <v>0</v>
      </c>
      <c r="F7" s="17">
        <v>0</v>
      </c>
      <c r="G7" s="82">
        <v>0</v>
      </c>
      <c r="H7" s="17">
        <v>0</v>
      </c>
      <c r="I7" s="82">
        <v>0</v>
      </c>
      <c r="J7" s="17">
        <v>0</v>
      </c>
      <c r="K7" s="82">
        <v>0</v>
      </c>
      <c r="L7" s="17">
        <v>0</v>
      </c>
      <c r="M7" s="82">
        <v>0</v>
      </c>
      <c r="N7" s="17">
        <v>1</v>
      </c>
      <c r="O7" s="82">
        <v>573732257</v>
      </c>
      <c r="P7" s="17">
        <v>0</v>
      </c>
      <c r="Q7" s="82">
        <v>0</v>
      </c>
      <c r="R7" s="17">
        <v>0</v>
      </c>
      <c r="S7" s="82">
        <v>0</v>
      </c>
      <c r="T7" s="17">
        <v>0</v>
      </c>
      <c r="U7" s="82">
        <v>0</v>
      </c>
      <c r="V7" s="17">
        <v>0</v>
      </c>
      <c r="W7" s="82">
        <v>0</v>
      </c>
      <c r="X7" s="17">
        <v>1</v>
      </c>
      <c r="Y7" s="82">
        <v>115156000</v>
      </c>
      <c r="Z7" s="17">
        <v>0</v>
      </c>
      <c r="AA7" s="82">
        <v>0</v>
      </c>
      <c r="AB7" s="17">
        <v>0</v>
      </c>
      <c r="AC7" s="82">
        <v>0</v>
      </c>
      <c r="AD7" s="17">
        <v>0</v>
      </c>
      <c r="AE7" s="82">
        <v>0</v>
      </c>
      <c r="AF7" s="17">
        <v>0</v>
      </c>
      <c r="AG7" s="82">
        <v>0</v>
      </c>
      <c r="AH7" s="17">
        <v>0</v>
      </c>
      <c r="AI7" s="82">
        <v>0</v>
      </c>
      <c r="AJ7" s="17">
        <v>0</v>
      </c>
      <c r="AK7" s="82">
        <v>0</v>
      </c>
      <c r="AL7" s="17">
        <v>0</v>
      </c>
      <c r="AM7" s="82">
        <v>0</v>
      </c>
      <c r="AN7" s="17">
        <v>0</v>
      </c>
      <c r="AO7" s="82">
        <v>0</v>
      </c>
      <c r="AP7" s="17">
        <v>1</v>
      </c>
      <c r="AQ7" s="82">
        <v>1200000000</v>
      </c>
      <c r="AR7" s="17">
        <v>0</v>
      </c>
      <c r="AS7" s="82">
        <v>0</v>
      </c>
      <c r="AT7" s="17">
        <v>0</v>
      </c>
      <c r="AU7" s="82">
        <v>0</v>
      </c>
      <c r="AV7" s="17">
        <v>0</v>
      </c>
      <c r="AW7" s="82">
        <v>0</v>
      </c>
      <c r="AX7" s="17">
        <v>0</v>
      </c>
      <c r="AY7" s="82">
        <v>0</v>
      </c>
      <c r="AZ7" s="21"/>
      <c r="BA7" s="22"/>
      <c r="BB7" s="21"/>
      <c r="BC7" s="22"/>
      <c r="BD7" s="21"/>
      <c r="BE7" s="22"/>
      <c r="BF7" s="21"/>
      <c r="BG7" s="22"/>
      <c r="BH7" s="23"/>
      <c r="BI7" s="22"/>
      <c r="BJ7" s="21"/>
      <c r="BK7" s="24"/>
      <c r="BL7" s="25"/>
      <c r="BM7" s="22"/>
      <c r="BN7" s="25"/>
      <c r="BO7" s="24"/>
      <c r="BP7" s="26"/>
      <c r="BQ7" s="22"/>
      <c r="BR7" s="27"/>
      <c r="BS7" s="28"/>
      <c r="BT7" s="27"/>
      <c r="BU7" s="28"/>
      <c r="BV7" s="27"/>
      <c r="BW7" s="28"/>
    </row>
    <row r="8" spans="1:75" ht="21">
      <c r="A8" s="6" t="s">
        <v>23</v>
      </c>
      <c r="B8" s="90">
        <f aca="true" t="shared" si="0" ref="B8:B11">AX8+AV8+AT8+AR8+AP8+AN8+AL8+AJ8+AH8+AF8+AD8+AB8+Z8+X8+V8+T8+R8+P8+N8+L8+J8+H8+F8+D8</f>
        <v>12</v>
      </c>
      <c r="C8" s="82">
        <f aca="true" t="shared" si="1" ref="C8:C11">AY8+AW8+AU8+AS8+AQ8+AO8+AM8+AK8+AI8+AG8+AE8+AC8+AA8+Y8+W8+U8+S8+Q8+O8+M8+K8+I8+G8+E8</f>
        <v>3698483377.78</v>
      </c>
      <c r="D8" s="17">
        <v>0</v>
      </c>
      <c r="E8" s="82">
        <v>0</v>
      </c>
      <c r="F8" s="17">
        <v>1</v>
      </c>
      <c r="G8" s="82">
        <v>110121453.78</v>
      </c>
      <c r="H8" s="17">
        <v>1</v>
      </c>
      <c r="I8" s="82">
        <v>457794994</v>
      </c>
      <c r="J8" s="17">
        <v>0</v>
      </c>
      <c r="K8" s="82">
        <v>0</v>
      </c>
      <c r="L8" s="17">
        <v>0</v>
      </c>
      <c r="M8" s="82">
        <v>0</v>
      </c>
      <c r="N8" s="17">
        <v>0</v>
      </c>
      <c r="O8" s="82">
        <v>0</v>
      </c>
      <c r="P8" s="17">
        <v>0</v>
      </c>
      <c r="Q8" s="82">
        <v>0</v>
      </c>
      <c r="R8" s="17">
        <v>1</v>
      </c>
      <c r="S8" s="82">
        <v>132736500</v>
      </c>
      <c r="T8" s="17">
        <v>0</v>
      </c>
      <c r="U8" s="82">
        <v>0</v>
      </c>
      <c r="V8" s="17">
        <v>1</v>
      </c>
      <c r="W8" s="82">
        <v>135894485</v>
      </c>
      <c r="X8" s="17">
        <v>0</v>
      </c>
      <c r="Y8" s="82">
        <v>0</v>
      </c>
      <c r="Z8" s="17">
        <v>1</v>
      </c>
      <c r="AA8" s="82">
        <v>213710000</v>
      </c>
      <c r="AB8" s="17">
        <v>3</v>
      </c>
      <c r="AC8" s="82">
        <v>781814638</v>
      </c>
      <c r="AD8" s="17">
        <v>0</v>
      </c>
      <c r="AE8" s="82">
        <v>0</v>
      </c>
      <c r="AF8" s="17">
        <v>0</v>
      </c>
      <c r="AG8" s="82">
        <v>0</v>
      </c>
      <c r="AH8" s="17">
        <v>1</v>
      </c>
      <c r="AI8" s="82">
        <v>200000000</v>
      </c>
      <c r="AJ8" s="17">
        <v>2</v>
      </c>
      <c r="AK8" s="82">
        <v>1394643018</v>
      </c>
      <c r="AL8" s="17">
        <v>0</v>
      </c>
      <c r="AM8" s="82">
        <v>0</v>
      </c>
      <c r="AN8" s="17">
        <v>0</v>
      </c>
      <c r="AO8" s="82">
        <v>0</v>
      </c>
      <c r="AP8" s="17">
        <v>1</v>
      </c>
      <c r="AQ8" s="82">
        <v>271768289</v>
      </c>
      <c r="AR8" s="17">
        <v>0</v>
      </c>
      <c r="AS8" s="82">
        <v>0</v>
      </c>
      <c r="AT8" s="17">
        <v>0</v>
      </c>
      <c r="AU8" s="82">
        <v>0</v>
      </c>
      <c r="AV8" s="17">
        <v>0</v>
      </c>
      <c r="AW8" s="82">
        <v>0</v>
      </c>
      <c r="AX8" s="17">
        <v>0</v>
      </c>
      <c r="AY8" s="82">
        <v>0</v>
      </c>
      <c r="AZ8" s="21"/>
      <c r="BA8" s="22"/>
      <c r="BB8" s="21"/>
      <c r="BC8" s="22"/>
      <c r="BD8" s="21"/>
      <c r="BE8" s="22"/>
      <c r="BF8" s="21"/>
      <c r="BG8" s="22"/>
      <c r="BH8" s="23"/>
      <c r="BI8" s="22"/>
      <c r="BJ8" s="21"/>
      <c r="BK8" s="24"/>
      <c r="BL8" s="25"/>
      <c r="BM8" s="22"/>
      <c r="BN8" s="25"/>
      <c r="BO8" s="24"/>
      <c r="BP8" s="26"/>
      <c r="BQ8" s="22"/>
      <c r="BR8" s="27"/>
      <c r="BS8" s="28"/>
      <c r="BT8" s="27"/>
      <c r="BU8" s="28"/>
      <c r="BV8" s="27"/>
      <c r="BW8" s="28"/>
    </row>
    <row r="9" spans="1:75" ht="21">
      <c r="A9" s="6" t="s">
        <v>22</v>
      </c>
      <c r="B9" s="90">
        <f t="shared" si="0"/>
        <v>8</v>
      </c>
      <c r="C9" s="82">
        <f t="shared" si="1"/>
        <v>4097825686</v>
      </c>
      <c r="D9" s="17">
        <v>1</v>
      </c>
      <c r="E9" s="82">
        <v>124279000</v>
      </c>
      <c r="F9" s="17">
        <v>0</v>
      </c>
      <c r="G9" s="82">
        <v>0</v>
      </c>
      <c r="H9" s="17">
        <v>1</v>
      </c>
      <c r="I9" s="82">
        <v>352048493</v>
      </c>
      <c r="J9" s="17">
        <v>0</v>
      </c>
      <c r="K9" s="82">
        <v>0</v>
      </c>
      <c r="L9" s="17">
        <v>0</v>
      </c>
      <c r="M9" s="82">
        <v>0</v>
      </c>
      <c r="N9" s="17">
        <v>0</v>
      </c>
      <c r="O9" s="82">
        <v>0</v>
      </c>
      <c r="P9" s="17">
        <v>0</v>
      </c>
      <c r="Q9" s="82">
        <v>0</v>
      </c>
      <c r="R9" s="17">
        <v>0</v>
      </c>
      <c r="S9" s="82">
        <v>0</v>
      </c>
      <c r="T9" s="17">
        <v>1</v>
      </c>
      <c r="U9" s="82">
        <v>1052413411</v>
      </c>
      <c r="V9" s="17">
        <v>1</v>
      </c>
      <c r="W9" s="82">
        <v>109997868</v>
      </c>
      <c r="X9" s="17">
        <v>0</v>
      </c>
      <c r="Y9" s="82">
        <v>0</v>
      </c>
      <c r="Z9" s="17">
        <v>0</v>
      </c>
      <c r="AA9" s="82">
        <v>0</v>
      </c>
      <c r="AB9" s="17">
        <v>1</v>
      </c>
      <c r="AC9" s="82">
        <v>332819264</v>
      </c>
      <c r="AD9" s="17">
        <v>0</v>
      </c>
      <c r="AE9" s="82">
        <v>0</v>
      </c>
      <c r="AF9" s="17">
        <v>1</v>
      </c>
      <c r="AG9" s="82">
        <v>179961554</v>
      </c>
      <c r="AH9" s="17">
        <v>1</v>
      </c>
      <c r="AI9" s="82">
        <v>600000000</v>
      </c>
      <c r="AJ9" s="17">
        <v>0</v>
      </c>
      <c r="AK9" s="82">
        <v>0</v>
      </c>
      <c r="AL9" s="17">
        <v>0</v>
      </c>
      <c r="AM9" s="82">
        <v>0</v>
      </c>
      <c r="AN9" s="17">
        <v>1</v>
      </c>
      <c r="AO9" s="82">
        <v>1346306096</v>
      </c>
      <c r="AP9" s="17">
        <v>0</v>
      </c>
      <c r="AQ9" s="82">
        <v>0</v>
      </c>
      <c r="AR9" s="17">
        <v>0</v>
      </c>
      <c r="AS9" s="82">
        <v>0</v>
      </c>
      <c r="AT9" s="17">
        <v>0</v>
      </c>
      <c r="AU9" s="82">
        <v>0</v>
      </c>
      <c r="AV9" s="17">
        <v>0</v>
      </c>
      <c r="AW9" s="82">
        <v>0</v>
      </c>
      <c r="AX9" s="17">
        <v>0</v>
      </c>
      <c r="AY9" s="82">
        <v>0</v>
      </c>
      <c r="AZ9" s="21"/>
      <c r="BA9" s="22"/>
      <c r="BB9" s="21"/>
      <c r="BC9" s="22"/>
      <c r="BD9" s="21"/>
      <c r="BE9" s="22"/>
      <c r="BF9" s="21"/>
      <c r="BG9" s="22"/>
      <c r="BH9" s="23"/>
      <c r="BI9" s="22"/>
      <c r="BJ9" s="21"/>
      <c r="BK9" s="24"/>
      <c r="BL9" s="25"/>
      <c r="BM9" s="22"/>
      <c r="BN9" s="25"/>
      <c r="BO9" s="24"/>
      <c r="BP9" s="26"/>
      <c r="BQ9" s="22"/>
      <c r="BR9" s="27"/>
      <c r="BS9" s="28"/>
      <c r="BT9" s="27"/>
      <c r="BU9" s="28"/>
      <c r="BV9" s="27"/>
      <c r="BW9" s="28"/>
    </row>
    <row r="10" spans="1:75" ht="21">
      <c r="A10" s="6" t="s">
        <v>18</v>
      </c>
      <c r="B10" s="90">
        <f t="shared" si="0"/>
        <v>100</v>
      </c>
      <c r="C10" s="82">
        <f t="shared" si="1"/>
        <v>72294715035.64001</v>
      </c>
      <c r="D10" s="17">
        <v>3</v>
      </c>
      <c r="E10" s="82">
        <v>626746652</v>
      </c>
      <c r="F10" s="17">
        <v>2</v>
      </c>
      <c r="G10" s="82">
        <v>282448219</v>
      </c>
      <c r="H10" s="17">
        <v>4</v>
      </c>
      <c r="I10" s="82">
        <v>2369933687</v>
      </c>
      <c r="J10" s="17">
        <v>1</v>
      </c>
      <c r="K10" s="82">
        <v>4816611241</v>
      </c>
      <c r="L10" s="17">
        <v>3</v>
      </c>
      <c r="M10" s="82">
        <v>574361127</v>
      </c>
      <c r="N10" s="17">
        <v>3</v>
      </c>
      <c r="O10" s="82">
        <v>640675121</v>
      </c>
      <c r="P10" s="17">
        <v>5</v>
      </c>
      <c r="Q10" s="82">
        <v>2387008077</v>
      </c>
      <c r="R10" s="17">
        <v>5</v>
      </c>
      <c r="S10" s="82">
        <v>3883306113.23</v>
      </c>
      <c r="T10" s="17">
        <v>3</v>
      </c>
      <c r="U10" s="82">
        <v>2039694818</v>
      </c>
      <c r="V10" s="17">
        <v>1</v>
      </c>
      <c r="W10" s="82">
        <v>337385661.61</v>
      </c>
      <c r="X10" s="17">
        <v>3</v>
      </c>
      <c r="Y10" s="82">
        <v>1003166090</v>
      </c>
      <c r="Z10" s="17">
        <v>1</v>
      </c>
      <c r="AA10" s="82">
        <v>127196620</v>
      </c>
      <c r="AB10" s="17">
        <v>39</v>
      </c>
      <c r="AC10" s="82">
        <v>37663278356.8</v>
      </c>
      <c r="AD10" s="17">
        <v>5</v>
      </c>
      <c r="AE10" s="82">
        <v>4142221699</v>
      </c>
      <c r="AF10" s="17">
        <v>2</v>
      </c>
      <c r="AG10" s="82">
        <v>889122424</v>
      </c>
      <c r="AH10" s="17">
        <v>0</v>
      </c>
      <c r="AI10" s="82">
        <v>0</v>
      </c>
      <c r="AJ10" s="17">
        <v>6</v>
      </c>
      <c r="AK10" s="82">
        <v>2821058953</v>
      </c>
      <c r="AL10" s="17">
        <v>4</v>
      </c>
      <c r="AM10" s="82">
        <v>1430163481</v>
      </c>
      <c r="AN10" s="17">
        <v>2</v>
      </c>
      <c r="AO10" s="82">
        <v>612928156</v>
      </c>
      <c r="AP10" s="17">
        <v>2</v>
      </c>
      <c r="AQ10" s="82">
        <v>2051783558</v>
      </c>
      <c r="AR10" s="17">
        <v>3</v>
      </c>
      <c r="AS10" s="82">
        <v>641656421</v>
      </c>
      <c r="AT10" s="17">
        <v>1</v>
      </c>
      <c r="AU10" s="82">
        <v>2289501000</v>
      </c>
      <c r="AV10" s="17">
        <v>2</v>
      </c>
      <c r="AW10" s="82">
        <v>664467560</v>
      </c>
      <c r="AX10" s="17">
        <v>0</v>
      </c>
      <c r="AY10" s="82">
        <v>0</v>
      </c>
      <c r="AZ10" s="21"/>
      <c r="BA10" s="22"/>
      <c r="BB10" s="21"/>
      <c r="BC10" s="22"/>
      <c r="BD10" s="21"/>
      <c r="BE10" s="22"/>
      <c r="BF10" s="21"/>
      <c r="BG10" s="22"/>
      <c r="BH10" s="23"/>
      <c r="BI10" s="22"/>
      <c r="BJ10" s="21"/>
      <c r="BK10" s="24"/>
      <c r="BL10" s="25"/>
      <c r="BM10" s="22"/>
      <c r="BN10" s="25"/>
      <c r="BO10" s="24"/>
      <c r="BP10" s="26"/>
      <c r="BQ10" s="22"/>
      <c r="BR10" s="27"/>
      <c r="BS10" s="28"/>
      <c r="BT10" s="27"/>
      <c r="BU10" s="28"/>
      <c r="BV10" s="27"/>
      <c r="BW10" s="28"/>
    </row>
    <row r="11" spans="1:75" ht="21">
      <c r="A11" s="6" t="s">
        <v>19</v>
      </c>
      <c r="B11" s="90">
        <f t="shared" si="0"/>
        <v>69</v>
      </c>
      <c r="C11" s="82">
        <f t="shared" si="1"/>
        <v>66823395690.34</v>
      </c>
      <c r="D11" s="17">
        <v>12</v>
      </c>
      <c r="E11" s="82">
        <v>23339683861.27</v>
      </c>
      <c r="F11" s="17">
        <v>1</v>
      </c>
      <c r="G11" s="82">
        <v>1019201280</v>
      </c>
      <c r="H11" s="17">
        <v>0</v>
      </c>
      <c r="I11" s="82">
        <v>0</v>
      </c>
      <c r="J11" s="17">
        <v>0</v>
      </c>
      <c r="K11" s="82">
        <v>0</v>
      </c>
      <c r="L11" s="17">
        <v>0</v>
      </c>
      <c r="M11" s="82">
        <v>0</v>
      </c>
      <c r="N11" s="17">
        <v>0</v>
      </c>
      <c r="O11" s="82">
        <v>0</v>
      </c>
      <c r="P11" s="17">
        <v>1</v>
      </c>
      <c r="Q11" s="82">
        <v>152497641</v>
      </c>
      <c r="R11" s="17">
        <v>0</v>
      </c>
      <c r="S11" s="82">
        <v>0</v>
      </c>
      <c r="T11" s="17">
        <v>3</v>
      </c>
      <c r="U11" s="82">
        <v>1809199647</v>
      </c>
      <c r="V11" s="17">
        <v>1</v>
      </c>
      <c r="W11" s="82">
        <v>141153381</v>
      </c>
      <c r="X11" s="17">
        <v>0</v>
      </c>
      <c r="Y11" s="82">
        <v>0</v>
      </c>
      <c r="Z11" s="17">
        <v>0</v>
      </c>
      <c r="AA11" s="82">
        <v>0</v>
      </c>
      <c r="AB11" s="17">
        <v>23</v>
      </c>
      <c r="AC11" s="82">
        <v>19081218884.21</v>
      </c>
      <c r="AD11" s="17">
        <v>1</v>
      </c>
      <c r="AE11" s="82">
        <v>322949500</v>
      </c>
      <c r="AF11" s="17">
        <v>3</v>
      </c>
      <c r="AG11" s="82">
        <v>2232366770</v>
      </c>
      <c r="AH11" s="17">
        <v>3</v>
      </c>
      <c r="AI11" s="82">
        <v>2189586780</v>
      </c>
      <c r="AJ11" s="17">
        <v>4</v>
      </c>
      <c r="AK11" s="82">
        <v>6224178126</v>
      </c>
      <c r="AL11" s="17">
        <v>1</v>
      </c>
      <c r="AM11" s="82">
        <v>280480000</v>
      </c>
      <c r="AN11" s="17">
        <v>8</v>
      </c>
      <c r="AO11" s="82">
        <v>5499532030.860001</v>
      </c>
      <c r="AP11" s="17">
        <v>3</v>
      </c>
      <c r="AQ11" s="82">
        <v>534658306</v>
      </c>
      <c r="AR11" s="17">
        <v>0</v>
      </c>
      <c r="AS11" s="82">
        <v>0</v>
      </c>
      <c r="AT11" s="17">
        <v>2</v>
      </c>
      <c r="AU11" s="82">
        <v>1031064196</v>
      </c>
      <c r="AV11" s="17">
        <v>0</v>
      </c>
      <c r="AW11" s="82">
        <v>0</v>
      </c>
      <c r="AX11" s="17">
        <v>3</v>
      </c>
      <c r="AY11" s="82">
        <v>2965625287</v>
      </c>
      <c r="AZ11" s="21"/>
      <c r="BA11" s="22"/>
      <c r="BB11" s="21"/>
      <c r="BC11" s="22"/>
      <c r="BD11" s="21"/>
      <c r="BE11" s="22"/>
      <c r="BF11" s="21"/>
      <c r="BG11" s="22"/>
      <c r="BH11" s="23"/>
      <c r="BI11" s="22"/>
      <c r="BJ11" s="21"/>
      <c r="BK11" s="24"/>
      <c r="BL11" s="25"/>
      <c r="BM11" s="22"/>
      <c r="BN11" s="25"/>
      <c r="BO11" s="24"/>
      <c r="BP11" s="26"/>
      <c r="BQ11" s="22"/>
      <c r="BR11" s="27"/>
      <c r="BS11" s="28"/>
      <c r="BT11" s="27"/>
      <c r="BU11" s="28"/>
      <c r="BV11" s="27"/>
      <c r="BW11" s="28"/>
    </row>
    <row r="12" spans="1:75" ht="21">
      <c r="A12" s="9" t="s">
        <v>31</v>
      </c>
      <c r="B12" s="91">
        <f aca="true" t="shared" si="2" ref="B12:AX12">SUM(B7:B11)</f>
        <v>192</v>
      </c>
      <c r="C12" s="83">
        <f aca="true" t="shared" si="3" ref="C12:M12">SUM(C7:C11)</f>
        <v>148803308046.76</v>
      </c>
      <c r="D12" s="18">
        <f>SUM(D7:D11)</f>
        <v>16</v>
      </c>
      <c r="E12" s="83">
        <f>SUM(E7:E11)</f>
        <v>24090709513.27</v>
      </c>
      <c r="F12" s="18">
        <f>SUM(F7:F11)</f>
        <v>4</v>
      </c>
      <c r="G12" s="83">
        <f>SUM(G7:G11)</f>
        <v>1411770952.78</v>
      </c>
      <c r="H12" s="18">
        <f t="shared" si="3"/>
        <v>6</v>
      </c>
      <c r="I12" s="83">
        <f t="shared" si="3"/>
        <v>3179777174</v>
      </c>
      <c r="J12" s="18">
        <f t="shared" si="3"/>
        <v>1</v>
      </c>
      <c r="K12" s="83">
        <f t="shared" si="3"/>
        <v>4816611241</v>
      </c>
      <c r="L12" s="18">
        <f t="shared" si="3"/>
        <v>3</v>
      </c>
      <c r="M12" s="83">
        <f t="shared" si="3"/>
        <v>574361127</v>
      </c>
      <c r="N12" s="18">
        <f aca="true" t="shared" si="4" ref="N12:S12">SUM(N7:N11)</f>
        <v>4</v>
      </c>
      <c r="O12" s="83">
        <f t="shared" si="4"/>
        <v>1214407378</v>
      </c>
      <c r="P12" s="18">
        <f t="shared" si="4"/>
        <v>6</v>
      </c>
      <c r="Q12" s="83">
        <f t="shared" si="4"/>
        <v>2539505718</v>
      </c>
      <c r="R12" s="18">
        <f t="shared" si="4"/>
        <v>6</v>
      </c>
      <c r="S12" s="83">
        <f t="shared" si="4"/>
        <v>4016042613.23</v>
      </c>
      <c r="T12" s="18">
        <f aca="true" t="shared" si="5" ref="T12:Y12">SUM(T7:T11)</f>
        <v>7</v>
      </c>
      <c r="U12" s="83">
        <f t="shared" si="5"/>
        <v>4901307876</v>
      </c>
      <c r="V12" s="18">
        <f t="shared" si="5"/>
        <v>4</v>
      </c>
      <c r="W12" s="83">
        <f t="shared" si="5"/>
        <v>724431395.61</v>
      </c>
      <c r="X12" s="18">
        <f t="shared" si="5"/>
        <v>4</v>
      </c>
      <c r="Y12" s="83">
        <f t="shared" si="5"/>
        <v>1118322090</v>
      </c>
      <c r="Z12" s="18">
        <f aca="true" t="shared" si="6" ref="Z12:AE12">SUM(Z7:Z11)</f>
        <v>2</v>
      </c>
      <c r="AA12" s="83">
        <f t="shared" si="6"/>
        <v>340906620</v>
      </c>
      <c r="AB12" s="18">
        <f t="shared" si="6"/>
        <v>66</v>
      </c>
      <c r="AC12" s="83">
        <f t="shared" si="6"/>
        <v>57859131143.01</v>
      </c>
      <c r="AD12" s="18">
        <f t="shared" si="6"/>
        <v>6</v>
      </c>
      <c r="AE12" s="83">
        <f t="shared" si="6"/>
        <v>4465171199</v>
      </c>
      <c r="AF12" s="18">
        <f aca="true" t="shared" si="7" ref="AF12:AK12">SUM(AF7:AF11)</f>
        <v>6</v>
      </c>
      <c r="AG12" s="83">
        <f t="shared" si="7"/>
        <v>3301450748</v>
      </c>
      <c r="AH12" s="18">
        <f t="shared" si="7"/>
        <v>5</v>
      </c>
      <c r="AI12" s="83">
        <f t="shared" si="7"/>
        <v>2989586780</v>
      </c>
      <c r="AJ12" s="18">
        <f t="shared" si="7"/>
        <v>12</v>
      </c>
      <c r="AK12" s="83">
        <f t="shared" si="7"/>
        <v>10439880097</v>
      </c>
      <c r="AL12" s="18">
        <f aca="true" t="shared" si="8" ref="AL12:AQ12">SUM(AL7:AL11)</f>
        <v>5</v>
      </c>
      <c r="AM12" s="83">
        <f t="shared" si="8"/>
        <v>1710643481</v>
      </c>
      <c r="AN12" s="18">
        <f t="shared" si="8"/>
        <v>11</v>
      </c>
      <c r="AO12" s="83">
        <f t="shared" si="8"/>
        <v>7458766282.860001</v>
      </c>
      <c r="AP12" s="18">
        <f t="shared" si="8"/>
        <v>7</v>
      </c>
      <c r="AQ12" s="83">
        <f t="shared" si="8"/>
        <v>4058210153</v>
      </c>
      <c r="AR12" s="18">
        <f aca="true" t="shared" si="9" ref="AR12:AW12">SUM(AR7:AR11)</f>
        <v>3</v>
      </c>
      <c r="AS12" s="83">
        <f t="shared" si="9"/>
        <v>641656421</v>
      </c>
      <c r="AT12" s="18">
        <f t="shared" si="9"/>
        <v>3</v>
      </c>
      <c r="AU12" s="83">
        <f t="shared" si="9"/>
        <v>3320565196</v>
      </c>
      <c r="AV12" s="18">
        <f t="shared" si="9"/>
        <v>2</v>
      </c>
      <c r="AW12" s="83">
        <f t="shared" si="9"/>
        <v>664467560</v>
      </c>
      <c r="AX12" s="18">
        <f t="shared" si="2"/>
        <v>3</v>
      </c>
      <c r="AY12" s="83">
        <f>SUM(AY7:AY11)</f>
        <v>2965625287</v>
      </c>
      <c r="AZ12" s="29"/>
      <c r="BA12" s="30"/>
      <c r="BB12" s="29"/>
      <c r="BC12" s="30"/>
      <c r="BD12" s="29"/>
      <c r="BE12" s="30"/>
      <c r="BF12" s="29"/>
      <c r="BG12" s="30"/>
      <c r="BH12" s="31"/>
      <c r="BI12" s="30"/>
      <c r="BJ12" s="29"/>
      <c r="BK12" s="32"/>
      <c r="BL12" s="33"/>
      <c r="BM12" s="30"/>
      <c r="BN12" s="33"/>
      <c r="BO12" s="32"/>
      <c r="BP12" s="34"/>
      <c r="BQ12" s="30"/>
      <c r="BR12" s="35"/>
      <c r="BS12" s="36"/>
      <c r="BT12" s="35"/>
      <c r="BU12" s="36"/>
      <c r="BV12" s="35"/>
      <c r="BW12" s="36"/>
    </row>
    <row r="13" spans="4:37" ht="15"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4:37" ht="15"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5.8" customHeight="1">
      <c r="A15" s="7" t="s">
        <v>28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76" s="5" customFormat="1" ht="31.5" customHeight="1">
      <c r="A16" s="8" t="s">
        <v>29</v>
      </c>
      <c r="B16" s="120" t="s">
        <v>46</v>
      </c>
      <c r="C16" s="120"/>
      <c r="D16" s="119" t="s">
        <v>100</v>
      </c>
      <c r="E16" s="120"/>
      <c r="F16" s="119" t="s">
        <v>97</v>
      </c>
      <c r="G16" s="120"/>
      <c r="H16" s="119" t="s">
        <v>89</v>
      </c>
      <c r="I16" s="120"/>
      <c r="J16" s="119" t="s">
        <v>85</v>
      </c>
      <c r="K16" s="120"/>
      <c r="L16" s="119" t="s">
        <v>77</v>
      </c>
      <c r="M16" s="120"/>
      <c r="N16" s="119" t="s">
        <v>75</v>
      </c>
      <c r="O16" s="120"/>
      <c r="P16" s="119" t="s">
        <v>74</v>
      </c>
      <c r="Q16" s="120"/>
      <c r="R16" s="119" t="s">
        <v>72</v>
      </c>
      <c r="S16" s="120"/>
      <c r="T16" s="119" t="s">
        <v>70</v>
      </c>
      <c r="U16" s="120"/>
      <c r="V16" s="119" t="s">
        <v>69</v>
      </c>
      <c r="W16" s="120"/>
      <c r="X16" s="119" t="s">
        <v>67</v>
      </c>
      <c r="Y16" s="120"/>
      <c r="Z16" s="119" t="s">
        <v>66</v>
      </c>
      <c r="AA16" s="120"/>
      <c r="AB16" s="119" t="s">
        <v>64</v>
      </c>
      <c r="AC16" s="120"/>
      <c r="AD16" s="119" t="s">
        <v>63</v>
      </c>
      <c r="AE16" s="120"/>
      <c r="AF16" s="119" t="s">
        <v>61</v>
      </c>
      <c r="AG16" s="120"/>
      <c r="AH16" s="119" t="s">
        <v>60</v>
      </c>
      <c r="AI16" s="120"/>
      <c r="AJ16" s="119" t="s">
        <v>58</v>
      </c>
      <c r="AK16" s="120"/>
      <c r="AL16" s="119" t="s">
        <v>57</v>
      </c>
      <c r="AM16" s="120"/>
      <c r="AN16" s="119" t="s">
        <v>55</v>
      </c>
      <c r="AO16" s="120"/>
      <c r="AP16" s="119" t="s">
        <v>54</v>
      </c>
      <c r="AQ16" s="120"/>
      <c r="AR16" s="119" t="s">
        <v>52</v>
      </c>
      <c r="AS16" s="120"/>
      <c r="AT16" s="119" t="s">
        <v>51</v>
      </c>
      <c r="AU16" s="120"/>
      <c r="AV16" s="119" t="s">
        <v>50</v>
      </c>
      <c r="AW16" s="120"/>
      <c r="AX16" s="119" t="s">
        <v>49</v>
      </c>
      <c r="AY16" s="120"/>
      <c r="AZ16" s="123"/>
      <c r="BA16" s="124"/>
      <c r="BB16" s="123"/>
      <c r="BC16" s="124"/>
      <c r="BD16" s="123"/>
      <c r="BE16" s="124"/>
      <c r="BF16" s="123"/>
      <c r="BG16" s="124"/>
      <c r="BH16" s="123"/>
      <c r="BI16" s="124"/>
      <c r="BJ16" s="123"/>
      <c r="BK16" s="124"/>
      <c r="BL16" s="123"/>
      <c r="BM16" s="124"/>
      <c r="BN16" s="123"/>
      <c r="BO16" s="124"/>
      <c r="BP16" s="123"/>
      <c r="BQ16" s="124"/>
      <c r="BR16" s="123"/>
      <c r="BS16" s="124"/>
      <c r="BT16" s="123"/>
      <c r="BU16" s="124"/>
      <c r="BV16" s="123"/>
      <c r="BW16" s="123"/>
      <c r="BX16"/>
    </row>
    <row r="17" spans="2:76" s="5" customFormat="1" ht="32.25" customHeight="1">
      <c r="B17" s="89" t="s">
        <v>20</v>
      </c>
      <c r="C17" s="81" t="s">
        <v>21</v>
      </c>
      <c r="D17" s="89" t="s">
        <v>20</v>
      </c>
      <c r="E17" s="81" t="s">
        <v>21</v>
      </c>
      <c r="F17" s="89" t="s">
        <v>20</v>
      </c>
      <c r="G17" s="81" t="s">
        <v>21</v>
      </c>
      <c r="H17" s="89" t="s">
        <v>20</v>
      </c>
      <c r="I17" s="81" t="s">
        <v>21</v>
      </c>
      <c r="J17" s="89" t="s">
        <v>20</v>
      </c>
      <c r="K17" s="81" t="s">
        <v>21</v>
      </c>
      <c r="L17" s="89" t="s">
        <v>20</v>
      </c>
      <c r="M17" s="81" t="s">
        <v>21</v>
      </c>
      <c r="N17" s="89" t="s">
        <v>20</v>
      </c>
      <c r="O17" s="81" t="s">
        <v>21</v>
      </c>
      <c r="P17" s="89" t="s">
        <v>20</v>
      </c>
      <c r="Q17" s="81" t="s">
        <v>21</v>
      </c>
      <c r="R17" s="89" t="s">
        <v>20</v>
      </c>
      <c r="S17" s="81" t="s">
        <v>21</v>
      </c>
      <c r="T17" s="89" t="s">
        <v>20</v>
      </c>
      <c r="U17" s="81" t="s">
        <v>21</v>
      </c>
      <c r="V17" s="89" t="s">
        <v>20</v>
      </c>
      <c r="W17" s="81" t="s">
        <v>21</v>
      </c>
      <c r="X17" s="89" t="s">
        <v>20</v>
      </c>
      <c r="Y17" s="81" t="s">
        <v>21</v>
      </c>
      <c r="Z17" s="89" t="s">
        <v>20</v>
      </c>
      <c r="AA17" s="81" t="s">
        <v>21</v>
      </c>
      <c r="AB17" s="89" t="s">
        <v>20</v>
      </c>
      <c r="AC17" s="81" t="s">
        <v>21</v>
      </c>
      <c r="AD17" s="89" t="s">
        <v>20</v>
      </c>
      <c r="AE17" s="81" t="s">
        <v>21</v>
      </c>
      <c r="AF17" s="89" t="s">
        <v>20</v>
      </c>
      <c r="AG17" s="81" t="s">
        <v>21</v>
      </c>
      <c r="AH17" s="89" t="s">
        <v>20</v>
      </c>
      <c r="AI17" s="81" t="s">
        <v>21</v>
      </c>
      <c r="AJ17" s="89" t="s">
        <v>20</v>
      </c>
      <c r="AK17" s="81" t="s">
        <v>21</v>
      </c>
      <c r="AL17" s="89" t="s">
        <v>20</v>
      </c>
      <c r="AM17" s="81" t="s">
        <v>21</v>
      </c>
      <c r="AN17" s="89" t="s">
        <v>20</v>
      </c>
      <c r="AO17" s="81" t="s">
        <v>21</v>
      </c>
      <c r="AP17" s="89" t="s">
        <v>20</v>
      </c>
      <c r="AQ17" s="81" t="s">
        <v>21</v>
      </c>
      <c r="AR17" s="89" t="s">
        <v>20</v>
      </c>
      <c r="AS17" s="81" t="s">
        <v>21</v>
      </c>
      <c r="AT17" s="89" t="s">
        <v>20</v>
      </c>
      <c r="AU17" s="81" t="s">
        <v>21</v>
      </c>
      <c r="AV17" s="89" t="s">
        <v>20</v>
      </c>
      <c r="AW17" s="81" t="s">
        <v>21</v>
      </c>
      <c r="AX17" s="89" t="s">
        <v>20</v>
      </c>
      <c r="AY17" s="81" t="s">
        <v>21</v>
      </c>
      <c r="AZ17" s="4"/>
      <c r="BA17" s="20"/>
      <c r="BB17" s="4"/>
      <c r="BC17" s="20"/>
      <c r="BD17" s="4"/>
      <c r="BE17" s="20"/>
      <c r="BF17" s="4"/>
      <c r="BG17" s="20"/>
      <c r="BH17" s="4"/>
      <c r="BI17" s="20"/>
      <c r="BJ17" s="4"/>
      <c r="BK17" s="20"/>
      <c r="BL17" s="4"/>
      <c r="BM17" s="20"/>
      <c r="BN17" s="4"/>
      <c r="BO17" s="20"/>
      <c r="BP17" s="4"/>
      <c r="BQ17" s="20"/>
      <c r="BR17" s="4"/>
      <c r="BS17" s="20"/>
      <c r="BT17" s="4"/>
      <c r="BU17" s="20"/>
      <c r="BV17" s="4"/>
      <c r="BW17" s="20"/>
      <c r="BX17"/>
    </row>
    <row r="18" spans="1:75" ht="21" customHeight="1">
      <c r="A18" s="6" t="s">
        <v>17</v>
      </c>
      <c r="B18" s="90">
        <f>AX18+AV18+AT18+AR18+AP18+AN18+AL18+AJ18+AH18+AF18+AD18+AB18+Z18+X18+V18+T18+R18+P18+N18+L18+J18+H18+F18+D18</f>
        <v>0</v>
      </c>
      <c r="C18" s="82">
        <f>AY18+AW18+AU18+AS18+AQ18+AO18+AM18+AK18+AI18+AG18+AE18+AC18+AA18+Y18+W18+U18+S18+Q18+O18+M18+K18+I18+G18+E18</f>
        <v>0</v>
      </c>
      <c r="D18" s="17">
        <v>0</v>
      </c>
      <c r="E18" s="82">
        <v>0</v>
      </c>
      <c r="F18" s="17">
        <v>0</v>
      </c>
      <c r="G18" s="82">
        <v>0</v>
      </c>
      <c r="H18" s="17">
        <v>0</v>
      </c>
      <c r="I18" s="82">
        <v>0</v>
      </c>
      <c r="J18" s="17">
        <v>0</v>
      </c>
      <c r="K18" s="82">
        <v>0</v>
      </c>
      <c r="L18" s="17">
        <v>0</v>
      </c>
      <c r="M18" s="82">
        <v>0</v>
      </c>
      <c r="N18" s="17">
        <v>0</v>
      </c>
      <c r="O18" s="82">
        <v>0</v>
      </c>
      <c r="P18" s="17">
        <v>0</v>
      </c>
      <c r="Q18" s="82">
        <v>0</v>
      </c>
      <c r="R18" s="17">
        <v>0</v>
      </c>
      <c r="S18" s="82">
        <v>0</v>
      </c>
      <c r="T18" s="17">
        <v>0</v>
      </c>
      <c r="U18" s="82">
        <v>0</v>
      </c>
      <c r="V18" s="17">
        <v>0</v>
      </c>
      <c r="W18" s="82">
        <v>0</v>
      </c>
      <c r="X18" s="17">
        <v>0</v>
      </c>
      <c r="Y18" s="82">
        <v>0</v>
      </c>
      <c r="Z18" s="17">
        <v>0</v>
      </c>
      <c r="AA18" s="82">
        <v>0</v>
      </c>
      <c r="AB18" s="17">
        <v>0</v>
      </c>
      <c r="AC18" s="82">
        <v>0</v>
      </c>
      <c r="AD18" s="17">
        <v>0</v>
      </c>
      <c r="AE18" s="82">
        <v>0</v>
      </c>
      <c r="AF18" s="17">
        <v>0</v>
      </c>
      <c r="AG18" s="82">
        <v>0</v>
      </c>
      <c r="AH18" s="17">
        <v>0</v>
      </c>
      <c r="AI18" s="82">
        <v>0</v>
      </c>
      <c r="AJ18" s="17">
        <v>0</v>
      </c>
      <c r="AK18" s="82">
        <v>0</v>
      </c>
      <c r="AL18" s="17">
        <v>0</v>
      </c>
      <c r="AM18" s="82">
        <v>0</v>
      </c>
      <c r="AN18" s="17">
        <v>0</v>
      </c>
      <c r="AO18" s="82">
        <v>0</v>
      </c>
      <c r="AP18" s="17">
        <v>0</v>
      </c>
      <c r="AQ18" s="82">
        <v>0</v>
      </c>
      <c r="AR18" s="17">
        <v>0</v>
      </c>
      <c r="AS18" s="82">
        <v>0</v>
      </c>
      <c r="AT18" s="17">
        <v>0</v>
      </c>
      <c r="AU18" s="82">
        <v>0</v>
      </c>
      <c r="AV18" s="17">
        <v>0</v>
      </c>
      <c r="AW18" s="82">
        <v>0</v>
      </c>
      <c r="AX18" s="17">
        <v>0</v>
      </c>
      <c r="AY18" s="82">
        <v>0</v>
      </c>
      <c r="AZ18" s="21"/>
      <c r="BA18" s="22"/>
      <c r="BB18" s="21"/>
      <c r="BC18" s="22"/>
      <c r="BD18" s="21"/>
      <c r="BE18" s="24"/>
      <c r="BF18" s="21"/>
      <c r="BG18" s="22"/>
      <c r="BH18" s="23"/>
      <c r="BI18" s="22"/>
      <c r="BJ18" s="21"/>
      <c r="BK18" s="24"/>
      <c r="BL18" s="21"/>
      <c r="BM18" s="22"/>
      <c r="BN18" s="25"/>
      <c r="BO18" s="24"/>
      <c r="BP18" s="26"/>
      <c r="BQ18" s="24"/>
      <c r="BR18" s="27"/>
      <c r="BS18" s="28"/>
      <c r="BT18" s="27"/>
      <c r="BU18" s="28"/>
      <c r="BV18" s="27"/>
      <c r="BW18" s="28"/>
    </row>
    <row r="19" spans="1:75" ht="21">
      <c r="A19" s="6" t="s">
        <v>23</v>
      </c>
      <c r="B19" s="90">
        <f aca="true" t="shared" si="10" ref="B19:B22">AX19+AV19+AT19+AR19+AP19+AN19+AL19+AJ19+AH19+AF19+AD19+AB19+Z19+X19+V19+T19+R19+P19+N19+L19+J19+H19+F19+D19</f>
        <v>5</v>
      </c>
      <c r="C19" s="82">
        <f aca="true" t="shared" si="11" ref="C19:C22">AY19+AW19+AU19+AS19+AQ19+AO19+AM19+AK19+AI19+AG19+AE19+AC19+AA19+Y19+W19+U19+S19+Q19+O19+M19+K19+I19+G19+E19</f>
        <v>187155417</v>
      </c>
      <c r="D19" s="17">
        <v>0</v>
      </c>
      <c r="E19" s="82">
        <v>0</v>
      </c>
      <c r="F19" s="17">
        <v>0</v>
      </c>
      <c r="G19" s="82">
        <v>0</v>
      </c>
      <c r="H19" s="17">
        <v>0</v>
      </c>
      <c r="I19" s="82">
        <v>0</v>
      </c>
      <c r="J19" s="17">
        <v>0</v>
      </c>
      <c r="K19" s="82">
        <v>0</v>
      </c>
      <c r="L19" s="17">
        <v>0</v>
      </c>
      <c r="M19" s="82">
        <v>0</v>
      </c>
      <c r="N19" s="17">
        <v>0</v>
      </c>
      <c r="O19" s="82">
        <v>0</v>
      </c>
      <c r="P19" s="17">
        <v>0</v>
      </c>
      <c r="Q19" s="82">
        <v>0</v>
      </c>
      <c r="R19" s="17">
        <v>0</v>
      </c>
      <c r="S19" s="82">
        <v>0</v>
      </c>
      <c r="T19" s="17">
        <v>3</v>
      </c>
      <c r="U19" s="82">
        <v>70985335</v>
      </c>
      <c r="V19" s="17">
        <v>0</v>
      </c>
      <c r="W19" s="82">
        <v>0</v>
      </c>
      <c r="X19" s="17">
        <v>1</v>
      </c>
      <c r="Y19" s="82">
        <v>83695082</v>
      </c>
      <c r="Z19" s="17">
        <v>0</v>
      </c>
      <c r="AA19" s="82">
        <v>0</v>
      </c>
      <c r="AB19" s="17">
        <v>0</v>
      </c>
      <c r="AC19" s="82">
        <v>0</v>
      </c>
      <c r="AD19" s="17">
        <v>0</v>
      </c>
      <c r="AE19" s="82">
        <v>0</v>
      </c>
      <c r="AF19" s="17">
        <v>0</v>
      </c>
      <c r="AG19" s="82">
        <v>0</v>
      </c>
      <c r="AH19" s="17">
        <v>0</v>
      </c>
      <c r="AI19" s="82">
        <v>0</v>
      </c>
      <c r="AJ19" s="17">
        <v>1</v>
      </c>
      <c r="AK19" s="82">
        <v>32475000</v>
      </c>
      <c r="AL19" s="17">
        <v>0</v>
      </c>
      <c r="AM19" s="82">
        <v>0</v>
      </c>
      <c r="AN19" s="17">
        <v>0</v>
      </c>
      <c r="AO19" s="82">
        <v>0</v>
      </c>
      <c r="AP19" s="17">
        <v>0</v>
      </c>
      <c r="AQ19" s="82">
        <v>0</v>
      </c>
      <c r="AR19" s="17">
        <v>0</v>
      </c>
      <c r="AS19" s="82">
        <v>0</v>
      </c>
      <c r="AT19" s="17">
        <v>0</v>
      </c>
      <c r="AU19" s="82">
        <v>0</v>
      </c>
      <c r="AV19" s="17">
        <v>0</v>
      </c>
      <c r="AW19" s="82">
        <v>0</v>
      </c>
      <c r="AX19" s="17">
        <v>0</v>
      </c>
      <c r="AY19" s="82">
        <v>0</v>
      </c>
      <c r="AZ19" s="21"/>
      <c r="BA19" s="22"/>
      <c r="BB19" s="21"/>
      <c r="BC19" s="22"/>
      <c r="BD19" s="21"/>
      <c r="BE19" s="24"/>
      <c r="BF19" s="21"/>
      <c r="BG19" s="22"/>
      <c r="BH19" s="23"/>
      <c r="BI19" s="22"/>
      <c r="BJ19" s="21"/>
      <c r="BK19" s="24"/>
      <c r="BL19" s="21"/>
      <c r="BM19" s="22"/>
      <c r="BN19" s="25"/>
      <c r="BO19" s="24"/>
      <c r="BP19" s="26"/>
      <c r="BQ19" s="24"/>
      <c r="BR19" s="27"/>
      <c r="BS19" s="28"/>
      <c r="BT19" s="27"/>
      <c r="BU19" s="28"/>
      <c r="BV19" s="27"/>
      <c r="BW19" s="28"/>
    </row>
    <row r="20" spans="1:75" ht="21">
      <c r="A20" s="6" t="s">
        <v>22</v>
      </c>
      <c r="B20" s="90">
        <f t="shared" si="10"/>
        <v>0</v>
      </c>
      <c r="C20" s="82">
        <f t="shared" si="11"/>
        <v>0</v>
      </c>
      <c r="D20" s="17">
        <v>0</v>
      </c>
      <c r="E20" s="82">
        <v>0</v>
      </c>
      <c r="F20" s="17">
        <v>0</v>
      </c>
      <c r="G20" s="82">
        <v>0</v>
      </c>
      <c r="H20" s="17">
        <v>0</v>
      </c>
      <c r="I20" s="82">
        <v>0</v>
      </c>
      <c r="J20" s="17">
        <v>0</v>
      </c>
      <c r="K20" s="82">
        <v>0</v>
      </c>
      <c r="L20" s="17">
        <v>0</v>
      </c>
      <c r="M20" s="82">
        <v>0</v>
      </c>
      <c r="N20" s="17">
        <v>0</v>
      </c>
      <c r="O20" s="82">
        <v>0</v>
      </c>
      <c r="P20" s="17">
        <v>0</v>
      </c>
      <c r="Q20" s="82">
        <v>0</v>
      </c>
      <c r="R20" s="17">
        <v>0</v>
      </c>
      <c r="S20" s="82">
        <v>0</v>
      </c>
      <c r="T20" s="17">
        <v>0</v>
      </c>
      <c r="U20" s="82">
        <v>0</v>
      </c>
      <c r="V20" s="17">
        <v>0</v>
      </c>
      <c r="W20" s="82">
        <v>0</v>
      </c>
      <c r="X20" s="17">
        <v>0</v>
      </c>
      <c r="Y20" s="82">
        <v>0</v>
      </c>
      <c r="Z20" s="17">
        <v>0</v>
      </c>
      <c r="AA20" s="82">
        <v>0</v>
      </c>
      <c r="AB20" s="17">
        <v>0</v>
      </c>
      <c r="AC20" s="82">
        <v>0</v>
      </c>
      <c r="AD20" s="17">
        <v>0</v>
      </c>
      <c r="AE20" s="82">
        <v>0</v>
      </c>
      <c r="AF20" s="17">
        <v>0</v>
      </c>
      <c r="AG20" s="82">
        <v>0</v>
      </c>
      <c r="AH20" s="17">
        <v>0</v>
      </c>
      <c r="AI20" s="82">
        <v>0</v>
      </c>
      <c r="AJ20" s="17">
        <v>0</v>
      </c>
      <c r="AK20" s="82">
        <v>0</v>
      </c>
      <c r="AL20" s="17">
        <v>0</v>
      </c>
      <c r="AM20" s="82">
        <v>0</v>
      </c>
      <c r="AN20" s="17">
        <v>0</v>
      </c>
      <c r="AO20" s="82">
        <v>0</v>
      </c>
      <c r="AP20" s="17">
        <v>0</v>
      </c>
      <c r="AQ20" s="82">
        <v>0</v>
      </c>
      <c r="AR20" s="17">
        <v>0</v>
      </c>
      <c r="AS20" s="82">
        <v>0</v>
      </c>
      <c r="AT20" s="17">
        <v>0</v>
      </c>
      <c r="AU20" s="82">
        <v>0</v>
      </c>
      <c r="AV20" s="17">
        <v>0</v>
      </c>
      <c r="AW20" s="82">
        <v>0</v>
      </c>
      <c r="AX20" s="17">
        <v>0</v>
      </c>
      <c r="AY20" s="82">
        <v>0</v>
      </c>
      <c r="AZ20" s="21"/>
      <c r="BA20" s="22"/>
      <c r="BB20" s="21"/>
      <c r="BC20" s="22"/>
      <c r="BD20" s="21"/>
      <c r="BE20" s="24"/>
      <c r="BF20" s="21"/>
      <c r="BG20" s="22"/>
      <c r="BH20" s="23"/>
      <c r="BI20" s="22"/>
      <c r="BJ20" s="21"/>
      <c r="BK20" s="24"/>
      <c r="BL20" s="21"/>
      <c r="BM20" s="22"/>
      <c r="BN20" s="25"/>
      <c r="BO20" s="24"/>
      <c r="BP20" s="26"/>
      <c r="BQ20" s="24"/>
      <c r="BR20" s="27"/>
      <c r="BS20" s="28"/>
      <c r="BT20" s="27"/>
      <c r="BU20" s="28"/>
      <c r="BV20" s="27"/>
      <c r="BW20" s="28"/>
    </row>
    <row r="21" spans="1:75" ht="21">
      <c r="A21" s="6" t="s">
        <v>18</v>
      </c>
      <c r="B21" s="90">
        <f t="shared" si="10"/>
        <v>21</v>
      </c>
      <c r="C21" s="82">
        <f t="shared" si="11"/>
        <v>20324148395.75</v>
      </c>
      <c r="D21" s="17">
        <v>1</v>
      </c>
      <c r="E21" s="82">
        <v>4500000000</v>
      </c>
      <c r="F21" s="17">
        <v>2</v>
      </c>
      <c r="G21" s="82">
        <v>43061235.75</v>
      </c>
      <c r="H21" s="17">
        <v>0</v>
      </c>
      <c r="I21" s="82">
        <v>0</v>
      </c>
      <c r="J21" s="17">
        <v>1</v>
      </c>
      <c r="K21" s="82">
        <v>301527821</v>
      </c>
      <c r="L21" s="17">
        <v>2</v>
      </c>
      <c r="M21" s="82">
        <v>212116000</v>
      </c>
      <c r="N21" s="17">
        <v>2</v>
      </c>
      <c r="O21" s="82">
        <v>13878674203</v>
      </c>
      <c r="P21" s="17">
        <v>4</v>
      </c>
      <c r="Q21" s="82">
        <v>525526496</v>
      </c>
      <c r="R21" s="17">
        <v>0</v>
      </c>
      <c r="S21" s="82">
        <v>0</v>
      </c>
      <c r="T21" s="17">
        <v>0</v>
      </c>
      <c r="U21" s="82">
        <v>0</v>
      </c>
      <c r="V21" s="17">
        <v>1</v>
      </c>
      <c r="W21" s="82">
        <v>22096380</v>
      </c>
      <c r="X21" s="17">
        <v>0</v>
      </c>
      <c r="Y21" s="82">
        <v>0</v>
      </c>
      <c r="Z21" s="17">
        <v>0</v>
      </c>
      <c r="AA21" s="82">
        <v>0</v>
      </c>
      <c r="AB21" s="17">
        <v>1</v>
      </c>
      <c r="AC21" s="82">
        <v>172000000</v>
      </c>
      <c r="AD21" s="17">
        <v>0</v>
      </c>
      <c r="AE21" s="82">
        <v>0</v>
      </c>
      <c r="AF21" s="17">
        <v>1</v>
      </c>
      <c r="AG21" s="82">
        <v>319703600</v>
      </c>
      <c r="AH21" s="17">
        <v>1</v>
      </c>
      <c r="AI21" s="82">
        <v>82685743</v>
      </c>
      <c r="AJ21" s="17">
        <v>1</v>
      </c>
      <c r="AK21" s="82">
        <v>29400000</v>
      </c>
      <c r="AL21" s="17">
        <v>1</v>
      </c>
      <c r="AM21" s="82">
        <v>8426897</v>
      </c>
      <c r="AN21" s="17">
        <v>0</v>
      </c>
      <c r="AO21" s="82">
        <v>0</v>
      </c>
      <c r="AP21" s="17">
        <v>3</v>
      </c>
      <c r="AQ21" s="82">
        <v>228930020</v>
      </c>
      <c r="AR21" s="17">
        <v>0</v>
      </c>
      <c r="AS21" s="82">
        <v>0</v>
      </c>
      <c r="AT21" s="17">
        <v>0</v>
      </c>
      <c r="AU21" s="82">
        <v>0</v>
      </c>
      <c r="AV21" s="17">
        <v>0</v>
      </c>
      <c r="AW21" s="82">
        <v>0</v>
      </c>
      <c r="AX21" s="17">
        <v>0</v>
      </c>
      <c r="AY21" s="82">
        <v>0</v>
      </c>
      <c r="AZ21" s="21"/>
      <c r="BA21" s="22"/>
      <c r="BB21" s="21"/>
      <c r="BC21" s="22"/>
      <c r="BD21" s="21"/>
      <c r="BE21" s="24"/>
      <c r="BF21" s="21"/>
      <c r="BG21" s="22"/>
      <c r="BH21" s="23"/>
      <c r="BI21" s="22"/>
      <c r="BJ21" s="21"/>
      <c r="BK21" s="24"/>
      <c r="BL21" s="21"/>
      <c r="BM21" s="22"/>
      <c r="BN21" s="25"/>
      <c r="BO21" s="24"/>
      <c r="BP21" s="26"/>
      <c r="BQ21" s="37"/>
      <c r="BR21" s="27"/>
      <c r="BS21" s="28"/>
      <c r="BT21" s="27"/>
      <c r="BU21" s="28"/>
      <c r="BV21" s="27"/>
      <c r="BW21" s="28"/>
    </row>
    <row r="22" spans="1:75" ht="21">
      <c r="A22" s="6" t="s">
        <v>19</v>
      </c>
      <c r="B22" s="90">
        <f t="shared" si="10"/>
        <v>15</v>
      </c>
      <c r="C22" s="82">
        <f t="shared" si="11"/>
        <v>1049241606</v>
      </c>
      <c r="D22" s="17">
        <v>0</v>
      </c>
      <c r="E22" s="82">
        <v>0</v>
      </c>
      <c r="F22" s="17">
        <v>2</v>
      </c>
      <c r="G22" s="82">
        <v>490565885</v>
      </c>
      <c r="H22" s="17">
        <v>5</v>
      </c>
      <c r="I22" s="82">
        <v>190778472</v>
      </c>
      <c r="J22" s="17">
        <v>1</v>
      </c>
      <c r="K22" s="82">
        <v>25445625</v>
      </c>
      <c r="L22" s="17">
        <v>0</v>
      </c>
      <c r="M22" s="82">
        <v>0</v>
      </c>
      <c r="N22" s="17">
        <v>0</v>
      </c>
      <c r="O22" s="82">
        <v>0</v>
      </c>
      <c r="P22" s="17">
        <v>0</v>
      </c>
      <c r="Q22" s="82">
        <v>0</v>
      </c>
      <c r="R22" s="17">
        <v>1</v>
      </c>
      <c r="S22" s="82">
        <v>29000000</v>
      </c>
      <c r="T22" s="17">
        <v>1</v>
      </c>
      <c r="U22" s="82">
        <v>32320540</v>
      </c>
      <c r="V22" s="17">
        <v>1</v>
      </c>
      <c r="W22" s="82">
        <v>25905509</v>
      </c>
      <c r="X22" s="17">
        <v>1</v>
      </c>
      <c r="Y22" s="82">
        <v>168768000</v>
      </c>
      <c r="Z22" s="17">
        <v>0</v>
      </c>
      <c r="AA22" s="82">
        <v>0</v>
      </c>
      <c r="AB22" s="17">
        <v>0</v>
      </c>
      <c r="AC22" s="82">
        <v>0</v>
      </c>
      <c r="AD22" s="17">
        <v>1</v>
      </c>
      <c r="AE22" s="82">
        <v>21507450</v>
      </c>
      <c r="AF22" s="17">
        <v>2</v>
      </c>
      <c r="AG22" s="82">
        <v>64950125</v>
      </c>
      <c r="AH22" s="17">
        <v>0</v>
      </c>
      <c r="AI22" s="82">
        <v>0</v>
      </c>
      <c r="AJ22" s="17">
        <v>0</v>
      </c>
      <c r="AK22" s="82">
        <v>0</v>
      </c>
      <c r="AL22" s="17">
        <v>0</v>
      </c>
      <c r="AM22" s="82">
        <v>0</v>
      </c>
      <c r="AN22" s="17">
        <v>0</v>
      </c>
      <c r="AO22" s="82">
        <v>0</v>
      </c>
      <c r="AP22" s="17">
        <v>0</v>
      </c>
      <c r="AQ22" s="82">
        <v>0</v>
      </c>
      <c r="AR22" s="17">
        <v>0</v>
      </c>
      <c r="AS22" s="82">
        <v>0</v>
      </c>
      <c r="AT22" s="17">
        <v>0</v>
      </c>
      <c r="AU22" s="82">
        <v>0</v>
      </c>
      <c r="AV22" s="17">
        <v>0</v>
      </c>
      <c r="AW22" s="82">
        <v>0</v>
      </c>
      <c r="AX22" s="17">
        <v>0</v>
      </c>
      <c r="AY22" s="82">
        <v>0</v>
      </c>
      <c r="AZ22" s="21"/>
      <c r="BA22" s="22"/>
      <c r="BB22" s="21"/>
      <c r="BC22" s="22"/>
      <c r="BD22" s="21"/>
      <c r="BE22" s="24"/>
      <c r="BF22" s="21"/>
      <c r="BG22" s="22"/>
      <c r="BH22" s="23"/>
      <c r="BI22" s="22"/>
      <c r="BJ22" s="21"/>
      <c r="BK22" s="24"/>
      <c r="BL22" s="21"/>
      <c r="BM22" s="22"/>
      <c r="BN22" s="25"/>
      <c r="BO22" s="24"/>
      <c r="BP22" s="26"/>
      <c r="BQ22" s="24"/>
      <c r="BR22" s="27"/>
      <c r="BS22" s="28"/>
      <c r="BT22" s="27"/>
      <c r="BU22" s="28"/>
      <c r="BV22" s="27"/>
      <c r="BW22" s="28"/>
    </row>
    <row r="23" spans="1:75" ht="18.6" customHeight="1">
      <c r="A23" s="9" t="s">
        <v>32</v>
      </c>
      <c r="B23" s="18">
        <f aca="true" t="shared" si="12" ref="B23:AX23">SUM(B18:B22)</f>
        <v>41</v>
      </c>
      <c r="C23" s="83">
        <f aca="true" t="shared" si="13" ref="C23:M23">SUM(C18:C22)</f>
        <v>21560545418.75</v>
      </c>
      <c r="D23" s="18">
        <f>SUM(D18:D22)</f>
        <v>1</v>
      </c>
      <c r="E23" s="83">
        <f>SUM(E18:E22)</f>
        <v>4500000000</v>
      </c>
      <c r="F23" s="18">
        <f>SUM(F18:F22)</f>
        <v>4</v>
      </c>
      <c r="G23" s="83">
        <f>SUM(G18:G22)</f>
        <v>533627120.75</v>
      </c>
      <c r="H23" s="18">
        <f t="shared" si="13"/>
        <v>5</v>
      </c>
      <c r="I23" s="83">
        <f t="shared" si="13"/>
        <v>190778472</v>
      </c>
      <c r="J23" s="18">
        <f t="shared" si="13"/>
        <v>2</v>
      </c>
      <c r="K23" s="83">
        <f t="shared" si="13"/>
        <v>326973446</v>
      </c>
      <c r="L23" s="18">
        <f t="shared" si="13"/>
        <v>2</v>
      </c>
      <c r="M23" s="83">
        <f t="shared" si="13"/>
        <v>212116000</v>
      </c>
      <c r="N23" s="18">
        <f aca="true" t="shared" si="14" ref="N23:S23">SUM(N18:N22)</f>
        <v>2</v>
      </c>
      <c r="O23" s="83">
        <f t="shared" si="14"/>
        <v>13878674203</v>
      </c>
      <c r="P23" s="18">
        <f t="shared" si="14"/>
        <v>4</v>
      </c>
      <c r="Q23" s="83">
        <f t="shared" si="14"/>
        <v>525526496</v>
      </c>
      <c r="R23" s="18">
        <f t="shared" si="14"/>
        <v>1</v>
      </c>
      <c r="S23" s="83">
        <f t="shared" si="14"/>
        <v>29000000</v>
      </c>
      <c r="T23" s="18">
        <f aca="true" t="shared" si="15" ref="T23:Y23">SUM(T18:T22)</f>
        <v>4</v>
      </c>
      <c r="U23" s="83">
        <f t="shared" si="15"/>
        <v>103305875</v>
      </c>
      <c r="V23" s="18">
        <f t="shared" si="15"/>
        <v>2</v>
      </c>
      <c r="W23" s="83">
        <f t="shared" si="15"/>
        <v>48001889</v>
      </c>
      <c r="X23" s="18">
        <f t="shared" si="15"/>
        <v>2</v>
      </c>
      <c r="Y23" s="83">
        <f t="shared" si="15"/>
        <v>252463082</v>
      </c>
      <c r="Z23" s="18">
        <f aca="true" t="shared" si="16" ref="Z23:AE23">SUM(Z18:Z22)</f>
        <v>0</v>
      </c>
      <c r="AA23" s="83">
        <f t="shared" si="16"/>
        <v>0</v>
      </c>
      <c r="AB23" s="18">
        <f t="shared" si="16"/>
        <v>1</v>
      </c>
      <c r="AC23" s="83">
        <f t="shared" si="16"/>
        <v>172000000</v>
      </c>
      <c r="AD23" s="18">
        <f t="shared" si="16"/>
        <v>1</v>
      </c>
      <c r="AE23" s="83">
        <f t="shared" si="16"/>
        <v>21507450</v>
      </c>
      <c r="AF23" s="18">
        <f aca="true" t="shared" si="17" ref="AF23:AK23">SUM(AF18:AF22)</f>
        <v>3</v>
      </c>
      <c r="AG23" s="83">
        <f t="shared" si="17"/>
        <v>384653725</v>
      </c>
      <c r="AH23" s="18">
        <f t="shared" si="17"/>
        <v>1</v>
      </c>
      <c r="AI23" s="83">
        <f t="shared" si="17"/>
        <v>82685743</v>
      </c>
      <c r="AJ23" s="18">
        <f t="shared" si="17"/>
        <v>2</v>
      </c>
      <c r="AK23" s="83">
        <f t="shared" si="17"/>
        <v>61875000</v>
      </c>
      <c r="AL23" s="18">
        <f aca="true" t="shared" si="18" ref="AL23:AQ23">SUM(AL18:AL22)</f>
        <v>1</v>
      </c>
      <c r="AM23" s="83">
        <f t="shared" si="18"/>
        <v>8426897</v>
      </c>
      <c r="AN23" s="18">
        <f t="shared" si="18"/>
        <v>0</v>
      </c>
      <c r="AO23" s="83">
        <f t="shared" si="18"/>
        <v>0</v>
      </c>
      <c r="AP23" s="18">
        <f t="shared" si="18"/>
        <v>3</v>
      </c>
      <c r="AQ23" s="83">
        <f t="shared" si="18"/>
        <v>228930020</v>
      </c>
      <c r="AR23" s="18">
        <f aca="true" t="shared" si="19" ref="AR23:AW23">SUM(AR18:AR22)</f>
        <v>0</v>
      </c>
      <c r="AS23" s="83">
        <f t="shared" si="19"/>
        <v>0</v>
      </c>
      <c r="AT23" s="18">
        <f t="shared" si="19"/>
        <v>0</v>
      </c>
      <c r="AU23" s="83">
        <f t="shared" si="19"/>
        <v>0</v>
      </c>
      <c r="AV23" s="18">
        <f t="shared" si="19"/>
        <v>0</v>
      </c>
      <c r="AW23" s="83">
        <f t="shared" si="19"/>
        <v>0</v>
      </c>
      <c r="AX23" s="18">
        <f t="shared" si="12"/>
        <v>0</v>
      </c>
      <c r="AY23" s="83">
        <f>SUM(AY18:AY22)</f>
        <v>0</v>
      </c>
      <c r="AZ23" s="29"/>
      <c r="BA23" s="30"/>
      <c r="BB23" s="29"/>
      <c r="BC23" s="30"/>
      <c r="BD23" s="29"/>
      <c r="BE23" s="32"/>
      <c r="BF23" s="29"/>
      <c r="BG23" s="30"/>
      <c r="BH23" s="31"/>
      <c r="BI23" s="30"/>
      <c r="BJ23" s="29"/>
      <c r="BK23" s="32"/>
      <c r="BL23" s="29"/>
      <c r="BM23" s="30"/>
      <c r="BN23" s="33"/>
      <c r="BO23" s="32"/>
      <c r="BP23" s="34"/>
      <c r="BQ23" s="32"/>
      <c r="BR23" s="35"/>
      <c r="BS23" s="36"/>
      <c r="BT23" s="35"/>
      <c r="BU23" s="36"/>
      <c r="BV23" s="35"/>
      <c r="BW23" s="36"/>
    </row>
    <row r="24" spans="4:37" ht="1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4:37" ht="1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5.8">
      <c r="A26" s="7" t="s">
        <v>27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76" s="5" customFormat="1" ht="31.5" customHeight="1">
      <c r="A27" s="8" t="s">
        <v>30</v>
      </c>
      <c r="B27" s="120" t="s">
        <v>46</v>
      </c>
      <c r="C27" s="120"/>
      <c r="D27" s="119" t="s">
        <v>100</v>
      </c>
      <c r="E27" s="120"/>
      <c r="F27" s="119" t="s">
        <v>97</v>
      </c>
      <c r="G27" s="120"/>
      <c r="H27" s="119" t="s">
        <v>89</v>
      </c>
      <c r="I27" s="120"/>
      <c r="J27" s="119" t="s">
        <v>85</v>
      </c>
      <c r="K27" s="120"/>
      <c r="L27" s="119" t="s">
        <v>77</v>
      </c>
      <c r="M27" s="120"/>
      <c r="N27" s="119" t="s">
        <v>75</v>
      </c>
      <c r="O27" s="120"/>
      <c r="P27" s="119" t="s">
        <v>74</v>
      </c>
      <c r="Q27" s="120"/>
      <c r="R27" s="119" t="s">
        <v>72</v>
      </c>
      <c r="S27" s="120"/>
      <c r="T27" s="119" t="s">
        <v>70</v>
      </c>
      <c r="U27" s="120"/>
      <c r="V27" s="119" t="s">
        <v>69</v>
      </c>
      <c r="W27" s="120"/>
      <c r="X27" s="119" t="s">
        <v>67</v>
      </c>
      <c r="Y27" s="120"/>
      <c r="Z27" s="119" t="s">
        <v>66</v>
      </c>
      <c r="AA27" s="120"/>
      <c r="AB27" s="119" t="s">
        <v>64</v>
      </c>
      <c r="AC27" s="120"/>
      <c r="AD27" s="119" t="s">
        <v>63</v>
      </c>
      <c r="AE27" s="120"/>
      <c r="AF27" s="119" t="s">
        <v>61</v>
      </c>
      <c r="AG27" s="120"/>
      <c r="AH27" s="119" t="s">
        <v>60</v>
      </c>
      <c r="AI27" s="120"/>
      <c r="AJ27" s="119" t="s">
        <v>58</v>
      </c>
      <c r="AK27" s="120"/>
      <c r="AL27" s="119" t="s">
        <v>57</v>
      </c>
      <c r="AM27" s="120"/>
      <c r="AN27" s="119" t="s">
        <v>55</v>
      </c>
      <c r="AO27" s="120"/>
      <c r="AP27" s="119" t="s">
        <v>54</v>
      </c>
      <c r="AQ27" s="120"/>
      <c r="AR27" s="119" t="s">
        <v>52</v>
      </c>
      <c r="AS27" s="120"/>
      <c r="AT27" s="119" t="s">
        <v>51</v>
      </c>
      <c r="AU27" s="120"/>
      <c r="AV27" s="119" t="s">
        <v>50</v>
      </c>
      <c r="AW27" s="120"/>
      <c r="AX27" s="119" t="s">
        <v>49</v>
      </c>
      <c r="AY27" s="120"/>
      <c r="AZ27" s="123"/>
      <c r="BA27" s="124"/>
      <c r="BB27" s="123"/>
      <c r="BC27" s="124"/>
      <c r="BD27" s="123"/>
      <c r="BE27" s="124"/>
      <c r="BF27" s="123"/>
      <c r="BG27" s="124"/>
      <c r="BH27" s="123"/>
      <c r="BI27" s="124"/>
      <c r="BJ27" s="123"/>
      <c r="BK27" s="124"/>
      <c r="BL27" s="123"/>
      <c r="BM27" s="124"/>
      <c r="BN27" s="123"/>
      <c r="BO27" s="124"/>
      <c r="BP27" s="123"/>
      <c r="BQ27" s="124"/>
      <c r="BR27" s="123"/>
      <c r="BS27" s="124"/>
      <c r="BT27" s="123"/>
      <c r="BU27" s="124"/>
      <c r="BV27" s="123"/>
      <c r="BW27" s="123"/>
      <c r="BX27"/>
    </row>
    <row r="28" spans="2:76" s="5" customFormat="1" ht="32.25" customHeight="1">
      <c r="B28" s="89" t="s">
        <v>20</v>
      </c>
      <c r="C28" s="81" t="s">
        <v>21</v>
      </c>
      <c r="D28" s="89" t="s">
        <v>20</v>
      </c>
      <c r="E28" s="81" t="s">
        <v>21</v>
      </c>
      <c r="F28" s="89" t="s">
        <v>20</v>
      </c>
      <c r="G28" s="81" t="s">
        <v>21</v>
      </c>
      <c r="H28" s="89" t="s">
        <v>20</v>
      </c>
      <c r="I28" s="81" t="s">
        <v>21</v>
      </c>
      <c r="J28" s="89" t="s">
        <v>20</v>
      </c>
      <c r="K28" s="81" t="s">
        <v>21</v>
      </c>
      <c r="L28" s="89" t="s">
        <v>20</v>
      </c>
      <c r="M28" s="81" t="s">
        <v>21</v>
      </c>
      <c r="N28" s="89" t="s">
        <v>20</v>
      </c>
      <c r="O28" s="81" t="s">
        <v>21</v>
      </c>
      <c r="P28" s="89" t="s">
        <v>20</v>
      </c>
      <c r="Q28" s="81" t="s">
        <v>21</v>
      </c>
      <c r="R28" s="89" t="s">
        <v>20</v>
      </c>
      <c r="S28" s="81" t="s">
        <v>21</v>
      </c>
      <c r="T28" s="89" t="s">
        <v>20</v>
      </c>
      <c r="U28" s="81" t="s">
        <v>21</v>
      </c>
      <c r="V28" s="89" t="s">
        <v>20</v>
      </c>
      <c r="W28" s="81" t="s">
        <v>21</v>
      </c>
      <c r="X28" s="89" t="s">
        <v>20</v>
      </c>
      <c r="Y28" s="81" t="s">
        <v>21</v>
      </c>
      <c r="Z28" s="89" t="s">
        <v>20</v>
      </c>
      <c r="AA28" s="81" t="s">
        <v>21</v>
      </c>
      <c r="AB28" s="89" t="s">
        <v>20</v>
      </c>
      <c r="AC28" s="81" t="s">
        <v>21</v>
      </c>
      <c r="AD28" s="89" t="s">
        <v>20</v>
      </c>
      <c r="AE28" s="81" t="s">
        <v>21</v>
      </c>
      <c r="AF28" s="89" t="s">
        <v>20</v>
      </c>
      <c r="AG28" s="81" t="s">
        <v>21</v>
      </c>
      <c r="AH28" s="89" t="s">
        <v>20</v>
      </c>
      <c r="AI28" s="81" t="s">
        <v>21</v>
      </c>
      <c r="AJ28" s="89" t="s">
        <v>20</v>
      </c>
      <c r="AK28" s="81" t="s">
        <v>21</v>
      </c>
      <c r="AL28" s="89" t="s">
        <v>20</v>
      </c>
      <c r="AM28" s="81" t="s">
        <v>21</v>
      </c>
      <c r="AN28" s="89" t="s">
        <v>20</v>
      </c>
      <c r="AO28" s="81" t="s">
        <v>21</v>
      </c>
      <c r="AP28" s="89" t="s">
        <v>20</v>
      </c>
      <c r="AQ28" s="81" t="s">
        <v>21</v>
      </c>
      <c r="AR28" s="89" t="s">
        <v>20</v>
      </c>
      <c r="AS28" s="81" t="s">
        <v>21</v>
      </c>
      <c r="AT28" s="89" t="s">
        <v>20</v>
      </c>
      <c r="AU28" s="81" t="s">
        <v>21</v>
      </c>
      <c r="AV28" s="89" t="s">
        <v>20</v>
      </c>
      <c r="AW28" s="81" t="s">
        <v>21</v>
      </c>
      <c r="AX28" s="89" t="s">
        <v>20</v>
      </c>
      <c r="AY28" s="81" t="s">
        <v>21</v>
      </c>
      <c r="AZ28" s="4"/>
      <c r="BA28" s="20"/>
      <c r="BB28" s="4"/>
      <c r="BC28" s="20"/>
      <c r="BD28" s="4"/>
      <c r="BE28" s="20"/>
      <c r="BF28" s="4"/>
      <c r="BG28" s="20"/>
      <c r="BH28" s="4"/>
      <c r="BI28" s="20"/>
      <c r="BJ28" s="4"/>
      <c r="BK28" s="20"/>
      <c r="BL28" s="4"/>
      <c r="BM28" s="20"/>
      <c r="BN28" s="4"/>
      <c r="BO28" s="20"/>
      <c r="BP28" s="4"/>
      <c r="BQ28" s="20"/>
      <c r="BR28" s="4"/>
      <c r="BS28" s="20"/>
      <c r="BT28" s="4"/>
      <c r="BU28" s="20"/>
      <c r="BV28" s="4"/>
      <c r="BW28" s="20"/>
      <c r="BX28"/>
    </row>
    <row r="29" spans="1:75" ht="21">
      <c r="A29" s="6" t="s">
        <v>17</v>
      </c>
      <c r="B29" s="90">
        <f>AX29+AV29+AT29+AR29+AP29+AN29+AL29+AJ29+AH29+AF29+AD29+AB29+Z29+X29+V29+T29+R29+P29+N29+L29+J29+H29+F29+D29</f>
        <v>3</v>
      </c>
      <c r="C29" s="82">
        <f>AY29+AW29+AU29+AS29+AQ29+AO29+AM29+AK29+AI29+AG29+AE29+AC29+AA29+Y29+W29+U29+S29+Q29+O29+M29+K29+I29+G29+E29</f>
        <v>1888888257</v>
      </c>
      <c r="D29" s="17">
        <f>D18+D7</f>
        <v>0</v>
      </c>
      <c r="E29" s="82">
        <f>E18+E7</f>
        <v>0</v>
      </c>
      <c r="F29" s="17">
        <f>F18+F7</f>
        <v>0</v>
      </c>
      <c r="G29" s="82">
        <f>G18+G7</f>
        <v>0</v>
      </c>
      <c r="H29" s="17">
        <f>H18+H7</f>
        <v>0</v>
      </c>
      <c r="I29" s="82">
        <f>I18+I7</f>
        <v>0</v>
      </c>
      <c r="J29" s="17">
        <f>J18+J7</f>
        <v>0</v>
      </c>
      <c r="K29" s="82">
        <f>K18+K7</f>
        <v>0</v>
      </c>
      <c r="L29" s="17">
        <f>L18+L7</f>
        <v>0</v>
      </c>
      <c r="M29" s="82">
        <f>M18+M7</f>
        <v>0</v>
      </c>
      <c r="N29" s="17">
        <f>N18+N7</f>
        <v>1</v>
      </c>
      <c r="O29" s="82">
        <f>O18+O7</f>
        <v>573732257</v>
      </c>
      <c r="P29" s="17">
        <f>P18+P7</f>
        <v>0</v>
      </c>
      <c r="Q29" s="82">
        <f>Q18+Q7</f>
        <v>0</v>
      </c>
      <c r="R29" s="17">
        <f>R18+R7</f>
        <v>0</v>
      </c>
      <c r="S29" s="82">
        <f>S18+S7</f>
        <v>0</v>
      </c>
      <c r="T29" s="17">
        <f>T18+T7</f>
        <v>0</v>
      </c>
      <c r="U29" s="82">
        <f>U18+U7</f>
        <v>0</v>
      </c>
      <c r="V29" s="17">
        <f>V18+V7</f>
        <v>0</v>
      </c>
      <c r="W29" s="82">
        <f>W18+W7</f>
        <v>0</v>
      </c>
      <c r="X29" s="17">
        <f>X18+X7</f>
        <v>1</v>
      </c>
      <c r="Y29" s="82">
        <f>Y18+Y7</f>
        <v>115156000</v>
      </c>
      <c r="Z29" s="17">
        <f>Z18+Z7</f>
        <v>0</v>
      </c>
      <c r="AA29" s="82">
        <f>AA18+AA7</f>
        <v>0</v>
      </c>
      <c r="AB29" s="17">
        <f>AB18+AB7</f>
        <v>0</v>
      </c>
      <c r="AC29" s="82">
        <f>AC18+AC7</f>
        <v>0</v>
      </c>
      <c r="AD29" s="17">
        <f>AD18+AD7</f>
        <v>0</v>
      </c>
      <c r="AE29" s="82">
        <f>AE18+AE7</f>
        <v>0</v>
      </c>
      <c r="AF29" s="17">
        <f>AF18+AF7</f>
        <v>0</v>
      </c>
      <c r="AG29" s="82">
        <f>AG18+AG7</f>
        <v>0</v>
      </c>
      <c r="AH29" s="17">
        <f>AH18+AH7</f>
        <v>0</v>
      </c>
      <c r="AI29" s="82">
        <f>AI18+AI7</f>
        <v>0</v>
      </c>
      <c r="AJ29" s="17">
        <f>AJ18+AJ7</f>
        <v>0</v>
      </c>
      <c r="AK29" s="82">
        <f>AK18+AK7</f>
        <v>0</v>
      </c>
      <c r="AL29" s="17">
        <f>AL18+AL7</f>
        <v>0</v>
      </c>
      <c r="AM29" s="82">
        <f>AM18+AM7</f>
        <v>0</v>
      </c>
      <c r="AN29" s="17">
        <f>AN18+AN7</f>
        <v>0</v>
      </c>
      <c r="AO29" s="82">
        <f>AO18+AO7</f>
        <v>0</v>
      </c>
      <c r="AP29" s="17">
        <f>AP18+AP7</f>
        <v>1</v>
      </c>
      <c r="AQ29" s="82">
        <f>AQ18+AQ7</f>
        <v>1200000000</v>
      </c>
      <c r="AR29" s="17">
        <f>AR18+AR7</f>
        <v>0</v>
      </c>
      <c r="AS29" s="82">
        <f>AS18+AS7</f>
        <v>0</v>
      </c>
      <c r="AT29" s="17">
        <f>AT18+AT7</f>
        <v>0</v>
      </c>
      <c r="AU29" s="82">
        <f>AU18+AU7</f>
        <v>0</v>
      </c>
      <c r="AV29" s="17">
        <f>AV18+AV7</f>
        <v>0</v>
      </c>
      <c r="AW29" s="82">
        <f>AW18+AW7</f>
        <v>0</v>
      </c>
      <c r="AX29" s="17">
        <f>AX18+AX7</f>
        <v>0</v>
      </c>
      <c r="AY29" s="82">
        <f>AY18+AY7</f>
        <v>0</v>
      </c>
      <c r="AZ29" s="21"/>
      <c r="BA29" s="22"/>
      <c r="BB29" s="21"/>
      <c r="BC29" s="22"/>
      <c r="BD29" s="21"/>
      <c r="BE29" s="22"/>
      <c r="BF29" s="21"/>
      <c r="BG29" s="22"/>
      <c r="BH29" s="21"/>
      <c r="BI29" s="22"/>
      <c r="BJ29" s="21"/>
      <c r="BK29" s="24"/>
      <c r="BL29" s="21"/>
      <c r="BM29" s="22"/>
      <c r="BN29" s="25"/>
      <c r="BO29" s="24"/>
      <c r="BP29" s="26"/>
      <c r="BQ29" s="24"/>
      <c r="BR29" s="27"/>
      <c r="BS29" s="28"/>
      <c r="BT29" s="27"/>
      <c r="BU29" s="28"/>
      <c r="BV29" s="27"/>
      <c r="BW29" s="28"/>
    </row>
    <row r="30" spans="1:75" ht="21">
      <c r="A30" s="6" t="s">
        <v>23</v>
      </c>
      <c r="B30" s="90">
        <f aca="true" t="shared" si="20" ref="B30:B33">AX30+AV30+AT30+AR30+AP30+AN30+AL30+AJ30+AH30+AF30+AD30+AB30+Z30+X30+V30+T30+R30+P30+N30+L30+J30+H30+F30+D30</f>
        <v>17</v>
      </c>
      <c r="C30" s="82">
        <f aca="true" t="shared" si="21" ref="C30:C33">AY30+AW30+AU30+AS30+AQ30+AO30+AM30+AK30+AI30+AG30+AE30+AC30+AA30+Y30+W30+U30+S30+Q30+O30+M30+K30+I30+G30+E30</f>
        <v>3885638794.78</v>
      </c>
      <c r="D30" s="17">
        <f aca="true" t="shared" si="22" ref="D30:F33">D19+D8</f>
        <v>0</v>
      </c>
      <c r="E30" s="82">
        <f t="shared" si="22"/>
        <v>0</v>
      </c>
      <c r="F30" s="17">
        <f t="shared" si="22"/>
        <v>1</v>
      </c>
      <c r="G30" s="82">
        <f>G19+G8</f>
        <v>110121453.78</v>
      </c>
      <c r="H30" s="17">
        <f>H19+H8</f>
        <v>1</v>
      </c>
      <c r="I30" s="82">
        <f>I19+I8</f>
        <v>457794994</v>
      </c>
      <c r="J30" s="17">
        <f>J19+J8</f>
        <v>0</v>
      </c>
      <c r="K30" s="82">
        <f>K19+K8</f>
        <v>0</v>
      </c>
      <c r="L30" s="17">
        <f>L19+L8</f>
        <v>0</v>
      </c>
      <c r="M30" s="82">
        <f>M19+M8</f>
        <v>0</v>
      </c>
      <c r="N30" s="17">
        <f>N19+N8</f>
        <v>0</v>
      </c>
      <c r="O30" s="82">
        <f>O19+O8</f>
        <v>0</v>
      </c>
      <c r="P30" s="17">
        <f>P19+P8</f>
        <v>0</v>
      </c>
      <c r="Q30" s="82">
        <f>Q19+Q8</f>
        <v>0</v>
      </c>
      <c r="R30" s="17">
        <f>R19+R8</f>
        <v>1</v>
      </c>
      <c r="S30" s="82">
        <f>S19+S8</f>
        <v>132736500</v>
      </c>
      <c r="T30" s="17">
        <f>T19+T8</f>
        <v>3</v>
      </c>
      <c r="U30" s="82">
        <f>U19+U8</f>
        <v>70985335</v>
      </c>
      <c r="V30" s="17">
        <f>V19+V8</f>
        <v>1</v>
      </c>
      <c r="W30" s="82">
        <f>W19+W8</f>
        <v>135894485</v>
      </c>
      <c r="X30" s="17">
        <f>X19+X8</f>
        <v>1</v>
      </c>
      <c r="Y30" s="82">
        <f>Y19+Y8</f>
        <v>83695082</v>
      </c>
      <c r="Z30" s="17">
        <f>Z19+Z8</f>
        <v>1</v>
      </c>
      <c r="AA30" s="82">
        <f>AA19+AA8</f>
        <v>213710000</v>
      </c>
      <c r="AB30" s="17">
        <f>AB19+AB8</f>
        <v>3</v>
      </c>
      <c r="AC30" s="82">
        <f>AC19+AC8</f>
        <v>781814638</v>
      </c>
      <c r="AD30" s="17">
        <f>AD19+AD8</f>
        <v>0</v>
      </c>
      <c r="AE30" s="82">
        <f>AE19+AE8</f>
        <v>0</v>
      </c>
      <c r="AF30" s="17">
        <f>AF19+AF8</f>
        <v>0</v>
      </c>
      <c r="AG30" s="82">
        <f>AG19+AG8</f>
        <v>0</v>
      </c>
      <c r="AH30" s="17">
        <f>AH19+AH8</f>
        <v>1</v>
      </c>
      <c r="AI30" s="82">
        <f>AI19+AI8</f>
        <v>200000000</v>
      </c>
      <c r="AJ30" s="17">
        <f>AJ19+AJ8</f>
        <v>3</v>
      </c>
      <c r="AK30" s="82">
        <f>AK19+AK8</f>
        <v>1427118018</v>
      </c>
      <c r="AL30" s="17">
        <f>AL19+AL8</f>
        <v>0</v>
      </c>
      <c r="AM30" s="82">
        <f>AM19+AM8</f>
        <v>0</v>
      </c>
      <c r="AN30" s="17">
        <f>AN19+AN8</f>
        <v>0</v>
      </c>
      <c r="AO30" s="82">
        <f>AO19+AO8</f>
        <v>0</v>
      </c>
      <c r="AP30" s="17">
        <f>AP19+AP8</f>
        <v>1</v>
      </c>
      <c r="AQ30" s="82">
        <f>AQ19+AQ8</f>
        <v>271768289</v>
      </c>
      <c r="AR30" s="17">
        <f>AR19+AR8</f>
        <v>0</v>
      </c>
      <c r="AS30" s="82">
        <f>AS19+AS8</f>
        <v>0</v>
      </c>
      <c r="AT30" s="17">
        <f>AT19+AT8</f>
        <v>0</v>
      </c>
      <c r="AU30" s="82">
        <f>AU19+AU8</f>
        <v>0</v>
      </c>
      <c r="AV30" s="17">
        <f>AV19+AV8</f>
        <v>0</v>
      </c>
      <c r="AW30" s="82">
        <f>AW19+AW8</f>
        <v>0</v>
      </c>
      <c r="AX30" s="17">
        <f>AX19+AX8</f>
        <v>0</v>
      </c>
      <c r="AY30" s="82">
        <f>AY19+AY8</f>
        <v>0</v>
      </c>
      <c r="AZ30" s="21"/>
      <c r="BA30" s="22"/>
      <c r="BB30" s="21"/>
      <c r="BC30" s="22"/>
      <c r="BD30" s="21"/>
      <c r="BE30" s="22"/>
      <c r="BF30" s="21"/>
      <c r="BG30" s="22"/>
      <c r="BH30" s="21"/>
      <c r="BI30" s="22"/>
      <c r="BJ30" s="21"/>
      <c r="BK30" s="24"/>
      <c r="BL30" s="21"/>
      <c r="BM30" s="22"/>
      <c r="BN30" s="25"/>
      <c r="BO30" s="24"/>
      <c r="BP30" s="26"/>
      <c r="BQ30" s="24"/>
      <c r="BR30" s="27"/>
      <c r="BS30" s="28"/>
      <c r="BT30" s="27"/>
      <c r="BU30" s="28"/>
      <c r="BV30" s="27"/>
      <c r="BW30" s="28"/>
    </row>
    <row r="31" spans="1:75" ht="21">
      <c r="A31" s="6" t="s">
        <v>22</v>
      </c>
      <c r="B31" s="90">
        <f t="shared" si="20"/>
        <v>8</v>
      </c>
      <c r="C31" s="82">
        <f t="shared" si="21"/>
        <v>4097825686</v>
      </c>
      <c r="D31" s="17">
        <f t="shared" si="22"/>
        <v>1</v>
      </c>
      <c r="E31" s="82">
        <f t="shared" si="22"/>
        <v>124279000</v>
      </c>
      <c r="F31" s="17">
        <f t="shared" si="22"/>
        <v>0</v>
      </c>
      <c r="G31" s="82">
        <f>G20+G9</f>
        <v>0</v>
      </c>
      <c r="H31" s="17">
        <f>H20+H9</f>
        <v>1</v>
      </c>
      <c r="I31" s="82">
        <f>I20+I9</f>
        <v>352048493</v>
      </c>
      <c r="J31" s="17">
        <f>J20+J9</f>
        <v>0</v>
      </c>
      <c r="K31" s="82">
        <f>K20+K9</f>
        <v>0</v>
      </c>
      <c r="L31" s="17">
        <f>L20+L9</f>
        <v>0</v>
      </c>
      <c r="M31" s="82">
        <f>M20+M9</f>
        <v>0</v>
      </c>
      <c r="N31" s="17">
        <f>N20+N9</f>
        <v>0</v>
      </c>
      <c r="O31" s="82">
        <f>O20+O9</f>
        <v>0</v>
      </c>
      <c r="P31" s="17">
        <f>P20+P9</f>
        <v>0</v>
      </c>
      <c r="Q31" s="82">
        <f>Q20+Q9</f>
        <v>0</v>
      </c>
      <c r="R31" s="17">
        <f>R20+R9</f>
        <v>0</v>
      </c>
      <c r="S31" s="82">
        <f>S20+S9</f>
        <v>0</v>
      </c>
      <c r="T31" s="17">
        <f>T20+T9</f>
        <v>1</v>
      </c>
      <c r="U31" s="82">
        <f>U20+U9</f>
        <v>1052413411</v>
      </c>
      <c r="V31" s="17">
        <f>V20+V9</f>
        <v>1</v>
      </c>
      <c r="W31" s="82">
        <f>W20+W9</f>
        <v>109997868</v>
      </c>
      <c r="X31" s="17">
        <f>X20+X9</f>
        <v>0</v>
      </c>
      <c r="Y31" s="82">
        <f>Y20+Y9</f>
        <v>0</v>
      </c>
      <c r="Z31" s="17">
        <f>Z20+Z9</f>
        <v>0</v>
      </c>
      <c r="AA31" s="82">
        <f>AA20+AA9</f>
        <v>0</v>
      </c>
      <c r="AB31" s="17">
        <f>AB20+AB9</f>
        <v>1</v>
      </c>
      <c r="AC31" s="82">
        <f>AC20+AC9</f>
        <v>332819264</v>
      </c>
      <c r="AD31" s="17">
        <f>AD20+AD9</f>
        <v>0</v>
      </c>
      <c r="AE31" s="82">
        <f>AE20+AE9</f>
        <v>0</v>
      </c>
      <c r="AF31" s="17">
        <f>AF20+AF9</f>
        <v>1</v>
      </c>
      <c r="AG31" s="82">
        <f>AG20+AG9</f>
        <v>179961554</v>
      </c>
      <c r="AH31" s="17">
        <f>AH20+AH9</f>
        <v>1</v>
      </c>
      <c r="AI31" s="82">
        <f>AI20+AI9</f>
        <v>600000000</v>
      </c>
      <c r="AJ31" s="17">
        <f>AJ20+AJ9</f>
        <v>0</v>
      </c>
      <c r="AK31" s="82">
        <f>AK20+AK9</f>
        <v>0</v>
      </c>
      <c r="AL31" s="17">
        <f>AL20+AL9</f>
        <v>0</v>
      </c>
      <c r="AM31" s="82">
        <f>AM20+AM9</f>
        <v>0</v>
      </c>
      <c r="AN31" s="17">
        <f>AN20+AN9</f>
        <v>1</v>
      </c>
      <c r="AO31" s="82">
        <f>AO20+AO9</f>
        <v>1346306096</v>
      </c>
      <c r="AP31" s="17">
        <f>AP20+AP9</f>
        <v>0</v>
      </c>
      <c r="AQ31" s="82">
        <f>AQ20+AQ9</f>
        <v>0</v>
      </c>
      <c r="AR31" s="17">
        <f>AR20+AR9</f>
        <v>0</v>
      </c>
      <c r="AS31" s="82">
        <f>AS20+AS9</f>
        <v>0</v>
      </c>
      <c r="AT31" s="17">
        <f>AT20+AT9</f>
        <v>0</v>
      </c>
      <c r="AU31" s="82">
        <f>AU20+AU9</f>
        <v>0</v>
      </c>
      <c r="AV31" s="17">
        <f>AV20+AV9</f>
        <v>0</v>
      </c>
      <c r="AW31" s="82">
        <f>AW20+AW9</f>
        <v>0</v>
      </c>
      <c r="AX31" s="17">
        <f>AX20+AX9</f>
        <v>0</v>
      </c>
      <c r="AY31" s="82">
        <f>AY20+AY9</f>
        <v>0</v>
      </c>
      <c r="AZ31" s="21"/>
      <c r="BA31" s="22"/>
      <c r="BB31" s="21"/>
      <c r="BC31" s="22"/>
      <c r="BD31" s="21"/>
      <c r="BE31" s="22"/>
      <c r="BF31" s="21"/>
      <c r="BG31" s="22"/>
      <c r="BH31" s="21"/>
      <c r="BI31" s="22"/>
      <c r="BJ31" s="21"/>
      <c r="BK31" s="24"/>
      <c r="BL31" s="21"/>
      <c r="BM31" s="22"/>
      <c r="BN31" s="25"/>
      <c r="BO31" s="24"/>
      <c r="BP31" s="26"/>
      <c r="BQ31" s="24"/>
      <c r="BR31" s="27"/>
      <c r="BS31" s="28"/>
      <c r="BT31" s="27"/>
      <c r="BU31" s="28"/>
      <c r="BV31" s="27"/>
      <c r="BW31" s="28"/>
    </row>
    <row r="32" spans="1:75" ht="21">
      <c r="A32" s="6" t="s">
        <v>18</v>
      </c>
      <c r="B32" s="90">
        <f t="shared" si="20"/>
        <v>121</v>
      </c>
      <c r="C32" s="82">
        <f t="shared" si="21"/>
        <v>92618863431.39001</v>
      </c>
      <c r="D32" s="17">
        <f t="shared" si="22"/>
        <v>4</v>
      </c>
      <c r="E32" s="82">
        <f t="shared" si="22"/>
        <v>5126746652</v>
      </c>
      <c r="F32" s="17">
        <f t="shared" si="22"/>
        <v>4</v>
      </c>
      <c r="G32" s="82">
        <f>G21+G10</f>
        <v>325509454.75</v>
      </c>
      <c r="H32" s="17">
        <f>H21+H10</f>
        <v>4</v>
      </c>
      <c r="I32" s="82">
        <f>I21+I10</f>
        <v>2369933687</v>
      </c>
      <c r="J32" s="17">
        <f>J21+J10</f>
        <v>2</v>
      </c>
      <c r="K32" s="82">
        <f>K21+K10</f>
        <v>5118139062</v>
      </c>
      <c r="L32" s="17">
        <f>L21+L10</f>
        <v>5</v>
      </c>
      <c r="M32" s="82">
        <f>M21+M10</f>
        <v>786477127</v>
      </c>
      <c r="N32" s="17">
        <f>N21+N10</f>
        <v>5</v>
      </c>
      <c r="O32" s="82">
        <f>O21+O10</f>
        <v>14519349324</v>
      </c>
      <c r="P32" s="17">
        <f>P21+P10</f>
        <v>9</v>
      </c>
      <c r="Q32" s="82">
        <f>Q21+Q10</f>
        <v>2912534573</v>
      </c>
      <c r="R32" s="17">
        <f>R21+R10</f>
        <v>5</v>
      </c>
      <c r="S32" s="82">
        <f>S21+S10</f>
        <v>3883306113.23</v>
      </c>
      <c r="T32" s="17">
        <f>T21+T10</f>
        <v>3</v>
      </c>
      <c r="U32" s="82">
        <f>U21+U10</f>
        <v>2039694818</v>
      </c>
      <c r="V32" s="17">
        <f>V21+V10</f>
        <v>2</v>
      </c>
      <c r="W32" s="82">
        <f>W21+W10</f>
        <v>359482041.61</v>
      </c>
      <c r="X32" s="17">
        <f>X21+X10</f>
        <v>3</v>
      </c>
      <c r="Y32" s="82">
        <f>Y21+Y10</f>
        <v>1003166090</v>
      </c>
      <c r="Z32" s="17">
        <f>Z21+Z10</f>
        <v>1</v>
      </c>
      <c r="AA32" s="82">
        <f>AA21+AA10</f>
        <v>127196620</v>
      </c>
      <c r="AB32" s="17">
        <f>AB21+AB10</f>
        <v>40</v>
      </c>
      <c r="AC32" s="82">
        <f>AC21+AC10</f>
        <v>37835278356.8</v>
      </c>
      <c r="AD32" s="17">
        <f>AD21+AD10</f>
        <v>5</v>
      </c>
      <c r="AE32" s="82">
        <f>AE21+AE10</f>
        <v>4142221699</v>
      </c>
      <c r="AF32" s="17">
        <f>AF21+AF10</f>
        <v>3</v>
      </c>
      <c r="AG32" s="82">
        <f>AG21+AG10</f>
        <v>1208826024</v>
      </c>
      <c r="AH32" s="17">
        <f>AH21+AH10</f>
        <v>1</v>
      </c>
      <c r="AI32" s="82">
        <f>AI21+AI10</f>
        <v>82685743</v>
      </c>
      <c r="AJ32" s="17">
        <f>AJ21+AJ10</f>
        <v>7</v>
      </c>
      <c r="AK32" s="82">
        <f>AK21+AK10</f>
        <v>2850458953</v>
      </c>
      <c r="AL32" s="17">
        <f>AL21+AL10</f>
        <v>5</v>
      </c>
      <c r="AM32" s="82">
        <f>AM21+AM10</f>
        <v>1438590378</v>
      </c>
      <c r="AN32" s="17">
        <f>AN21+AN10</f>
        <v>2</v>
      </c>
      <c r="AO32" s="82">
        <f>AO21+AO10</f>
        <v>612928156</v>
      </c>
      <c r="AP32" s="17">
        <f>AP21+AP10</f>
        <v>5</v>
      </c>
      <c r="AQ32" s="82">
        <f>AQ21+AQ10</f>
        <v>2280713578</v>
      </c>
      <c r="AR32" s="17">
        <f>AR21+AR10</f>
        <v>3</v>
      </c>
      <c r="AS32" s="82">
        <f>AS21+AS10</f>
        <v>641656421</v>
      </c>
      <c r="AT32" s="17">
        <f>AT21+AT10</f>
        <v>1</v>
      </c>
      <c r="AU32" s="82">
        <f>AU21+AU10</f>
        <v>2289501000</v>
      </c>
      <c r="AV32" s="17">
        <f>AV21+AV10</f>
        <v>2</v>
      </c>
      <c r="AW32" s="82">
        <f>AW21+AW10</f>
        <v>664467560</v>
      </c>
      <c r="AX32" s="17">
        <f>AX21+AX10</f>
        <v>0</v>
      </c>
      <c r="AY32" s="82">
        <f>AY21+AY10</f>
        <v>0</v>
      </c>
      <c r="AZ32" s="21"/>
      <c r="BA32" s="22"/>
      <c r="BB32" s="21"/>
      <c r="BC32" s="22"/>
      <c r="BD32" s="21"/>
      <c r="BE32" s="22"/>
      <c r="BF32" s="21"/>
      <c r="BG32" s="22"/>
      <c r="BH32" s="21"/>
      <c r="BI32" s="22"/>
      <c r="BJ32" s="21"/>
      <c r="BK32" s="24"/>
      <c r="BL32" s="21"/>
      <c r="BM32" s="22"/>
      <c r="BN32" s="25"/>
      <c r="BO32" s="24"/>
      <c r="BP32" s="26"/>
      <c r="BQ32" s="24"/>
      <c r="BR32" s="27"/>
      <c r="BS32" s="28"/>
      <c r="BT32" s="27"/>
      <c r="BU32" s="28"/>
      <c r="BV32" s="27"/>
      <c r="BW32" s="28"/>
    </row>
    <row r="33" spans="1:75" ht="21">
      <c r="A33" s="6" t="s">
        <v>19</v>
      </c>
      <c r="B33" s="90">
        <f t="shared" si="20"/>
        <v>84</v>
      </c>
      <c r="C33" s="82">
        <f t="shared" si="21"/>
        <v>67872637296.34</v>
      </c>
      <c r="D33" s="17">
        <f>D22+D11</f>
        <v>12</v>
      </c>
      <c r="E33" s="82">
        <f t="shared" si="22"/>
        <v>23339683861.27</v>
      </c>
      <c r="F33" s="17">
        <f aca="true" t="shared" si="23" ref="F33">F22+F11</f>
        <v>3</v>
      </c>
      <c r="G33" s="82">
        <f>G22+G11</f>
        <v>1509767165</v>
      </c>
      <c r="H33" s="17">
        <f>H22+H11</f>
        <v>5</v>
      </c>
      <c r="I33" s="82">
        <f>I22+I11</f>
        <v>190778472</v>
      </c>
      <c r="J33" s="17">
        <f>J22+J11</f>
        <v>1</v>
      </c>
      <c r="K33" s="82">
        <f>K22+K11</f>
        <v>25445625</v>
      </c>
      <c r="L33" s="17">
        <f>L22+L11</f>
        <v>0</v>
      </c>
      <c r="M33" s="82">
        <f>M22+M11</f>
        <v>0</v>
      </c>
      <c r="N33" s="17">
        <f>N22+N11</f>
        <v>0</v>
      </c>
      <c r="O33" s="82">
        <f>O22+O11</f>
        <v>0</v>
      </c>
      <c r="P33" s="17">
        <f>P22+P11</f>
        <v>1</v>
      </c>
      <c r="Q33" s="82">
        <f>Q22+Q11</f>
        <v>152497641</v>
      </c>
      <c r="R33" s="17">
        <f>R22+R11</f>
        <v>1</v>
      </c>
      <c r="S33" s="82">
        <f>S22+S11</f>
        <v>29000000</v>
      </c>
      <c r="T33" s="17">
        <f>T22+T11</f>
        <v>4</v>
      </c>
      <c r="U33" s="82">
        <f>U22+U11</f>
        <v>1841520187</v>
      </c>
      <c r="V33" s="17">
        <f>V22+V11</f>
        <v>2</v>
      </c>
      <c r="W33" s="82">
        <f>W22+W11</f>
        <v>167058890</v>
      </c>
      <c r="X33" s="17">
        <f>X22+X11</f>
        <v>1</v>
      </c>
      <c r="Y33" s="82">
        <f>Y22+Y11</f>
        <v>168768000</v>
      </c>
      <c r="Z33" s="17">
        <f>Z22+Z11</f>
        <v>0</v>
      </c>
      <c r="AA33" s="82">
        <f>AA22+AA11</f>
        <v>0</v>
      </c>
      <c r="AB33" s="17">
        <f>AB22+AB11</f>
        <v>23</v>
      </c>
      <c r="AC33" s="82">
        <f>AC22+AC11</f>
        <v>19081218884.21</v>
      </c>
      <c r="AD33" s="17">
        <f>AD22+AD11</f>
        <v>2</v>
      </c>
      <c r="AE33" s="82">
        <f>AE22+AE11</f>
        <v>344456950</v>
      </c>
      <c r="AF33" s="17">
        <f>AF22+AF11</f>
        <v>5</v>
      </c>
      <c r="AG33" s="82">
        <f>AG22+AG11</f>
        <v>2297316895</v>
      </c>
      <c r="AH33" s="17">
        <f>AH22+AH11</f>
        <v>3</v>
      </c>
      <c r="AI33" s="82">
        <f>AI22+AI11</f>
        <v>2189586780</v>
      </c>
      <c r="AJ33" s="17">
        <f>AJ22+AJ11</f>
        <v>4</v>
      </c>
      <c r="AK33" s="82">
        <f>AK22+AK11</f>
        <v>6224178126</v>
      </c>
      <c r="AL33" s="17">
        <f>AL22+AL11</f>
        <v>1</v>
      </c>
      <c r="AM33" s="82">
        <f>AM22+AM11</f>
        <v>280480000</v>
      </c>
      <c r="AN33" s="17">
        <f>AN22+AN11</f>
        <v>8</v>
      </c>
      <c r="AO33" s="82">
        <f>AO22+AO11</f>
        <v>5499532030.860001</v>
      </c>
      <c r="AP33" s="17">
        <f>AP22+AP11</f>
        <v>3</v>
      </c>
      <c r="AQ33" s="82">
        <f>AQ22+AQ11</f>
        <v>534658306</v>
      </c>
      <c r="AR33" s="17">
        <f>AR22+AR11</f>
        <v>0</v>
      </c>
      <c r="AS33" s="82">
        <f>AS22+AS11</f>
        <v>0</v>
      </c>
      <c r="AT33" s="17">
        <f>AT22+AT11</f>
        <v>2</v>
      </c>
      <c r="AU33" s="82">
        <f>AU22+AU11</f>
        <v>1031064196</v>
      </c>
      <c r="AV33" s="17">
        <f>AV22+AV11</f>
        <v>0</v>
      </c>
      <c r="AW33" s="82">
        <f>AW22+AW11</f>
        <v>0</v>
      </c>
      <c r="AX33" s="17">
        <f>AX22+AX11</f>
        <v>3</v>
      </c>
      <c r="AY33" s="82">
        <f>AY22+AY11</f>
        <v>2965625287</v>
      </c>
      <c r="AZ33" s="21"/>
      <c r="BA33" s="22"/>
      <c r="BB33" s="21"/>
      <c r="BC33" s="22"/>
      <c r="BD33" s="21"/>
      <c r="BE33" s="22"/>
      <c r="BF33" s="21"/>
      <c r="BG33" s="22"/>
      <c r="BH33" s="21"/>
      <c r="BI33" s="22"/>
      <c r="BJ33" s="21"/>
      <c r="BK33" s="24"/>
      <c r="BL33" s="21"/>
      <c r="BM33" s="22"/>
      <c r="BN33" s="25"/>
      <c r="BO33" s="24"/>
      <c r="BP33" s="26"/>
      <c r="BQ33" s="24"/>
      <c r="BR33" s="27"/>
      <c r="BS33" s="28"/>
      <c r="BT33" s="27"/>
      <c r="BU33" s="28"/>
      <c r="BV33" s="27"/>
      <c r="BW33" s="28"/>
    </row>
    <row r="34" spans="1:75" ht="21" customHeight="1">
      <c r="A34" s="9" t="s">
        <v>33</v>
      </c>
      <c r="B34" s="91">
        <f aca="true" t="shared" si="24" ref="B34">SUM(B29:B33)</f>
        <v>233</v>
      </c>
      <c r="C34" s="83">
        <f aca="true" t="shared" si="25" ref="C34:M34">SUM(C29:C33)</f>
        <v>170363853465.51</v>
      </c>
      <c r="D34" s="18">
        <f>SUM(D29:D33)</f>
        <v>17</v>
      </c>
      <c r="E34" s="83">
        <f>SUM(E29:E33)</f>
        <v>28590709513.27</v>
      </c>
      <c r="F34" s="18">
        <f>SUM(F29:F33)</f>
        <v>8</v>
      </c>
      <c r="G34" s="83">
        <f>SUM(G29:G33)</f>
        <v>1945398073.53</v>
      </c>
      <c r="H34" s="18">
        <f t="shared" si="25"/>
        <v>11</v>
      </c>
      <c r="I34" s="83">
        <f t="shared" si="25"/>
        <v>3370555646</v>
      </c>
      <c r="J34" s="18">
        <f t="shared" si="25"/>
        <v>3</v>
      </c>
      <c r="K34" s="83">
        <f t="shared" si="25"/>
        <v>5143584687</v>
      </c>
      <c r="L34" s="18">
        <f t="shared" si="25"/>
        <v>5</v>
      </c>
      <c r="M34" s="83">
        <f t="shared" si="25"/>
        <v>786477127</v>
      </c>
      <c r="N34" s="18">
        <f aca="true" t="shared" si="26" ref="N34:S34">SUM(N29:N33)</f>
        <v>6</v>
      </c>
      <c r="O34" s="83">
        <f t="shared" si="26"/>
        <v>15093081581</v>
      </c>
      <c r="P34" s="18">
        <f t="shared" si="26"/>
        <v>10</v>
      </c>
      <c r="Q34" s="83">
        <f t="shared" si="26"/>
        <v>3065032214</v>
      </c>
      <c r="R34" s="18">
        <f t="shared" si="26"/>
        <v>7</v>
      </c>
      <c r="S34" s="83">
        <f t="shared" si="26"/>
        <v>4045042613.23</v>
      </c>
      <c r="T34" s="18">
        <f aca="true" t="shared" si="27" ref="T34:Y34">SUM(T29:T33)</f>
        <v>11</v>
      </c>
      <c r="U34" s="83">
        <f t="shared" si="27"/>
        <v>5004613751</v>
      </c>
      <c r="V34" s="18">
        <f t="shared" si="27"/>
        <v>6</v>
      </c>
      <c r="W34" s="83">
        <f t="shared" si="27"/>
        <v>772433284.61</v>
      </c>
      <c r="X34" s="18">
        <f t="shared" si="27"/>
        <v>6</v>
      </c>
      <c r="Y34" s="83">
        <f t="shared" si="27"/>
        <v>1370785172</v>
      </c>
      <c r="Z34" s="18">
        <f aca="true" t="shared" si="28" ref="Z34:AE34">SUM(Z29:Z33)</f>
        <v>2</v>
      </c>
      <c r="AA34" s="83">
        <f t="shared" si="28"/>
        <v>340906620</v>
      </c>
      <c r="AB34" s="18">
        <f t="shared" si="28"/>
        <v>67</v>
      </c>
      <c r="AC34" s="83">
        <f t="shared" si="28"/>
        <v>58031131143.01</v>
      </c>
      <c r="AD34" s="18">
        <f t="shared" si="28"/>
        <v>7</v>
      </c>
      <c r="AE34" s="83">
        <f t="shared" si="28"/>
        <v>4486678649</v>
      </c>
      <c r="AF34" s="18">
        <f aca="true" t="shared" si="29" ref="AF34:AK34">SUM(AF29:AF33)</f>
        <v>9</v>
      </c>
      <c r="AG34" s="83">
        <f t="shared" si="29"/>
        <v>3686104473</v>
      </c>
      <c r="AH34" s="18">
        <f t="shared" si="29"/>
        <v>6</v>
      </c>
      <c r="AI34" s="83">
        <f t="shared" si="29"/>
        <v>3072272523</v>
      </c>
      <c r="AJ34" s="18">
        <f t="shared" si="29"/>
        <v>14</v>
      </c>
      <c r="AK34" s="83">
        <f t="shared" si="29"/>
        <v>10501755097</v>
      </c>
      <c r="AL34" s="18">
        <f aca="true" t="shared" si="30" ref="AL34:AQ34">SUM(AL29:AL33)</f>
        <v>6</v>
      </c>
      <c r="AM34" s="83">
        <f t="shared" si="30"/>
        <v>1719070378</v>
      </c>
      <c r="AN34" s="18">
        <f t="shared" si="30"/>
        <v>11</v>
      </c>
      <c r="AO34" s="83">
        <f t="shared" si="30"/>
        <v>7458766282.860001</v>
      </c>
      <c r="AP34" s="18">
        <f t="shared" si="30"/>
        <v>10</v>
      </c>
      <c r="AQ34" s="83">
        <f t="shared" si="30"/>
        <v>4287140173</v>
      </c>
      <c r="AR34" s="18">
        <f aca="true" t="shared" si="31" ref="AR34:AW34">SUM(AR29:AR33)</f>
        <v>3</v>
      </c>
      <c r="AS34" s="83">
        <f t="shared" si="31"/>
        <v>641656421</v>
      </c>
      <c r="AT34" s="18">
        <f t="shared" si="31"/>
        <v>3</v>
      </c>
      <c r="AU34" s="83">
        <f t="shared" si="31"/>
        <v>3320565196</v>
      </c>
      <c r="AV34" s="18">
        <f t="shared" si="31"/>
        <v>2</v>
      </c>
      <c r="AW34" s="83">
        <f t="shared" si="31"/>
        <v>664467560</v>
      </c>
      <c r="AX34" s="18">
        <f aca="true" t="shared" si="32" ref="AX34:AY34">SUM(AX29:AX33)</f>
        <v>3</v>
      </c>
      <c r="AY34" s="83">
        <f t="shared" si="32"/>
        <v>2965625287</v>
      </c>
      <c r="AZ34" s="29"/>
      <c r="BA34" s="30"/>
      <c r="BB34" s="29"/>
      <c r="BC34" s="30"/>
      <c r="BD34" s="29"/>
      <c r="BE34" s="30"/>
      <c r="BF34" s="29"/>
      <c r="BG34" s="30"/>
      <c r="BH34" s="29"/>
      <c r="BI34" s="30"/>
      <c r="BJ34" s="29"/>
      <c r="BK34" s="32"/>
      <c r="BL34" s="29"/>
      <c r="BM34" s="30"/>
      <c r="BN34" s="33"/>
      <c r="BO34" s="32"/>
      <c r="BP34" s="34"/>
      <c r="BQ34" s="32"/>
      <c r="BR34" s="35"/>
      <c r="BS34" s="36"/>
      <c r="BT34" s="35"/>
      <c r="BU34" s="36"/>
      <c r="BV34" s="35"/>
      <c r="BW34" s="36"/>
    </row>
    <row r="35" spans="4:37" ht="1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4:37" ht="1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25.8">
      <c r="A37" s="7" t="s">
        <v>34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76" s="5" customFormat="1" ht="31.5" customHeight="1">
      <c r="A38" s="8"/>
      <c r="B38" s="120" t="s">
        <v>46</v>
      </c>
      <c r="C38" s="120"/>
      <c r="D38" s="119" t="s">
        <v>100</v>
      </c>
      <c r="E38" s="120"/>
      <c r="F38" s="119" t="s">
        <v>97</v>
      </c>
      <c r="G38" s="120"/>
      <c r="H38" s="119" t="s">
        <v>89</v>
      </c>
      <c r="I38" s="120"/>
      <c r="J38" s="119" t="s">
        <v>85</v>
      </c>
      <c r="K38" s="120"/>
      <c r="L38" s="119" t="s">
        <v>77</v>
      </c>
      <c r="M38" s="120"/>
      <c r="N38" s="119" t="s">
        <v>75</v>
      </c>
      <c r="O38" s="120"/>
      <c r="P38" s="119" t="s">
        <v>74</v>
      </c>
      <c r="Q38" s="120"/>
      <c r="R38" s="119" t="s">
        <v>72</v>
      </c>
      <c r="S38" s="120"/>
      <c r="T38" s="119" t="s">
        <v>70</v>
      </c>
      <c r="U38" s="120"/>
      <c r="V38" s="119" t="s">
        <v>69</v>
      </c>
      <c r="W38" s="120"/>
      <c r="X38" s="119" t="s">
        <v>67</v>
      </c>
      <c r="Y38" s="120"/>
      <c r="Z38" s="119" t="s">
        <v>66</v>
      </c>
      <c r="AA38" s="120"/>
      <c r="AB38" s="119" t="s">
        <v>64</v>
      </c>
      <c r="AC38" s="120"/>
      <c r="AD38" s="119" t="s">
        <v>63</v>
      </c>
      <c r="AE38" s="120"/>
      <c r="AF38" s="119" t="s">
        <v>61</v>
      </c>
      <c r="AG38" s="120"/>
      <c r="AH38" s="119" t="s">
        <v>60</v>
      </c>
      <c r="AI38" s="120"/>
      <c r="AJ38" s="119" t="s">
        <v>58</v>
      </c>
      <c r="AK38" s="120"/>
      <c r="AL38" s="119" t="s">
        <v>57</v>
      </c>
      <c r="AM38" s="120"/>
      <c r="AN38" s="119" t="s">
        <v>55</v>
      </c>
      <c r="AO38" s="120"/>
      <c r="AP38" s="119" t="s">
        <v>54</v>
      </c>
      <c r="AQ38" s="120"/>
      <c r="AR38" s="119" t="s">
        <v>52</v>
      </c>
      <c r="AS38" s="120"/>
      <c r="AT38" s="119" t="s">
        <v>51</v>
      </c>
      <c r="AU38" s="120"/>
      <c r="AV38" s="119" t="s">
        <v>50</v>
      </c>
      <c r="AW38" s="120"/>
      <c r="AX38" s="119" t="s">
        <v>49</v>
      </c>
      <c r="AY38" s="120"/>
      <c r="AZ38" s="123"/>
      <c r="BA38" s="124"/>
      <c r="BB38" s="123"/>
      <c r="BC38" s="124"/>
      <c r="BD38" s="123"/>
      <c r="BE38" s="124"/>
      <c r="BF38" s="123"/>
      <c r="BG38" s="124"/>
      <c r="BH38" s="123"/>
      <c r="BI38" s="124"/>
      <c r="BJ38" s="123"/>
      <c r="BK38" s="124"/>
      <c r="BL38" s="123"/>
      <c r="BM38" s="124"/>
      <c r="BN38" s="123"/>
      <c r="BO38" s="124"/>
      <c r="BP38" s="123"/>
      <c r="BQ38" s="124"/>
      <c r="BR38" s="123"/>
      <c r="BS38" s="124"/>
      <c r="BT38" s="123"/>
      <c r="BU38" s="124"/>
      <c r="BV38" s="123"/>
      <c r="BW38" s="123"/>
      <c r="BX38"/>
    </row>
    <row r="39" spans="2:76" s="5" customFormat="1" ht="32.25" customHeight="1">
      <c r="B39" s="89" t="s">
        <v>20</v>
      </c>
      <c r="C39" s="81" t="s">
        <v>21</v>
      </c>
      <c r="D39" s="89" t="s">
        <v>20</v>
      </c>
      <c r="E39" s="81" t="s">
        <v>21</v>
      </c>
      <c r="F39" s="89" t="s">
        <v>20</v>
      </c>
      <c r="G39" s="81" t="s">
        <v>21</v>
      </c>
      <c r="H39" s="89" t="s">
        <v>20</v>
      </c>
      <c r="I39" s="81" t="s">
        <v>21</v>
      </c>
      <c r="J39" s="89" t="s">
        <v>20</v>
      </c>
      <c r="K39" s="81" t="s">
        <v>21</v>
      </c>
      <c r="L39" s="89" t="s">
        <v>20</v>
      </c>
      <c r="M39" s="81" t="s">
        <v>21</v>
      </c>
      <c r="N39" s="89" t="s">
        <v>20</v>
      </c>
      <c r="O39" s="81" t="s">
        <v>21</v>
      </c>
      <c r="P39" s="89" t="s">
        <v>20</v>
      </c>
      <c r="Q39" s="81" t="s">
        <v>21</v>
      </c>
      <c r="R39" s="89" t="s">
        <v>20</v>
      </c>
      <c r="S39" s="81" t="s">
        <v>21</v>
      </c>
      <c r="T39" s="89" t="s">
        <v>20</v>
      </c>
      <c r="U39" s="81" t="s">
        <v>21</v>
      </c>
      <c r="V39" s="89" t="s">
        <v>20</v>
      </c>
      <c r="W39" s="81" t="s">
        <v>21</v>
      </c>
      <c r="X39" s="89" t="s">
        <v>20</v>
      </c>
      <c r="Y39" s="81" t="s">
        <v>21</v>
      </c>
      <c r="Z39" s="89" t="s">
        <v>20</v>
      </c>
      <c r="AA39" s="81" t="s">
        <v>21</v>
      </c>
      <c r="AB39" s="89" t="s">
        <v>20</v>
      </c>
      <c r="AC39" s="81" t="s">
        <v>21</v>
      </c>
      <c r="AD39" s="89" t="s">
        <v>20</v>
      </c>
      <c r="AE39" s="81" t="s">
        <v>21</v>
      </c>
      <c r="AF39" s="89" t="s">
        <v>20</v>
      </c>
      <c r="AG39" s="81" t="s">
        <v>21</v>
      </c>
      <c r="AH39" s="89" t="s">
        <v>20</v>
      </c>
      <c r="AI39" s="81" t="s">
        <v>21</v>
      </c>
      <c r="AJ39" s="89" t="s">
        <v>20</v>
      </c>
      <c r="AK39" s="81" t="s">
        <v>21</v>
      </c>
      <c r="AL39" s="89" t="s">
        <v>20</v>
      </c>
      <c r="AM39" s="81" t="s">
        <v>21</v>
      </c>
      <c r="AN39" s="89" t="s">
        <v>20</v>
      </c>
      <c r="AO39" s="81" t="s">
        <v>21</v>
      </c>
      <c r="AP39" s="89" t="s">
        <v>20</v>
      </c>
      <c r="AQ39" s="81" t="s">
        <v>21</v>
      </c>
      <c r="AR39" s="89" t="s">
        <v>20</v>
      </c>
      <c r="AS39" s="81" t="s">
        <v>21</v>
      </c>
      <c r="AT39" s="89" t="s">
        <v>20</v>
      </c>
      <c r="AU39" s="81" t="s">
        <v>21</v>
      </c>
      <c r="AV39" s="89" t="s">
        <v>20</v>
      </c>
      <c r="AW39" s="81" t="s">
        <v>21</v>
      </c>
      <c r="AX39" s="89" t="s">
        <v>20</v>
      </c>
      <c r="AY39" s="81" t="s">
        <v>21</v>
      </c>
      <c r="AZ39" s="4"/>
      <c r="BA39" s="20"/>
      <c r="BB39" s="4"/>
      <c r="BC39" s="20"/>
      <c r="BD39" s="4"/>
      <c r="BE39" s="20"/>
      <c r="BF39" s="4"/>
      <c r="BG39" s="20"/>
      <c r="BH39" s="4"/>
      <c r="BI39" s="20"/>
      <c r="BJ39" s="4"/>
      <c r="BK39" s="20"/>
      <c r="BL39" s="4"/>
      <c r="BM39" s="20"/>
      <c r="BN39" s="4"/>
      <c r="BO39" s="20"/>
      <c r="BP39" s="4"/>
      <c r="BQ39" s="20"/>
      <c r="BR39" s="4"/>
      <c r="BS39" s="20"/>
      <c r="BT39" s="4"/>
      <c r="BU39" s="20"/>
      <c r="BV39" s="4"/>
      <c r="BW39" s="20"/>
      <c r="BX39"/>
    </row>
    <row r="40" spans="1:75" ht="21">
      <c r="A40" s="9" t="s">
        <v>31</v>
      </c>
      <c r="B40" s="92">
        <f aca="true" t="shared" si="33" ref="B40:C40">B12</f>
        <v>192</v>
      </c>
      <c r="C40" s="84">
        <f t="shared" si="33"/>
        <v>148803308046.76</v>
      </c>
      <c r="D40" s="19">
        <f>D12</f>
        <v>16</v>
      </c>
      <c r="E40" s="84">
        <f>E12</f>
        <v>24090709513.27</v>
      </c>
      <c r="F40" s="19">
        <f>F12</f>
        <v>4</v>
      </c>
      <c r="G40" s="84">
        <f>G12</f>
        <v>1411770952.78</v>
      </c>
      <c r="H40" s="19">
        <f>H12</f>
        <v>6</v>
      </c>
      <c r="I40" s="84">
        <f>I12</f>
        <v>3179777174</v>
      </c>
      <c r="J40" s="19">
        <f>J12</f>
        <v>1</v>
      </c>
      <c r="K40" s="84">
        <f>K12</f>
        <v>4816611241</v>
      </c>
      <c r="L40" s="19">
        <f>L12</f>
        <v>3</v>
      </c>
      <c r="M40" s="84">
        <f>M12</f>
        <v>574361127</v>
      </c>
      <c r="N40" s="19">
        <f>N12</f>
        <v>4</v>
      </c>
      <c r="O40" s="84">
        <f>O12</f>
        <v>1214407378</v>
      </c>
      <c r="P40" s="19">
        <f>P12</f>
        <v>6</v>
      </c>
      <c r="Q40" s="84">
        <f>Q12</f>
        <v>2539505718</v>
      </c>
      <c r="R40" s="19">
        <f>R12</f>
        <v>6</v>
      </c>
      <c r="S40" s="84">
        <f>S12</f>
        <v>4016042613.23</v>
      </c>
      <c r="T40" s="19">
        <f>T12</f>
        <v>7</v>
      </c>
      <c r="U40" s="84">
        <f>U12</f>
        <v>4901307876</v>
      </c>
      <c r="V40" s="19">
        <f>V12</f>
        <v>4</v>
      </c>
      <c r="W40" s="84">
        <f>W12</f>
        <v>724431395.61</v>
      </c>
      <c r="X40" s="19">
        <f>X12</f>
        <v>4</v>
      </c>
      <c r="Y40" s="84">
        <f>Y12</f>
        <v>1118322090</v>
      </c>
      <c r="Z40" s="19">
        <f>Z12</f>
        <v>2</v>
      </c>
      <c r="AA40" s="84">
        <f>AA12</f>
        <v>340906620</v>
      </c>
      <c r="AB40" s="19">
        <f>AB12</f>
        <v>66</v>
      </c>
      <c r="AC40" s="84">
        <f>AC12</f>
        <v>57859131143.01</v>
      </c>
      <c r="AD40" s="19">
        <f>AD12</f>
        <v>6</v>
      </c>
      <c r="AE40" s="84">
        <f>AE12</f>
        <v>4465171199</v>
      </c>
      <c r="AF40" s="19">
        <f>AF12</f>
        <v>6</v>
      </c>
      <c r="AG40" s="84">
        <f>AG12</f>
        <v>3301450748</v>
      </c>
      <c r="AH40" s="19">
        <f>AH12</f>
        <v>5</v>
      </c>
      <c r="AI40" s="84">
        <f>AI12</f>
        <v>2989586780</v>
      </c>
      <c r="AJ40" s="19">
        <f>AJ12</f>
        <v>12</v>
      </c>
      <c r="AK40" s="84">
        <f>AK12</f>
        <v>10439880097</v>
      </c>
      <c r="AL40" s="19">
        <f>AL12</f>
        <v>5</v>
      </c>
      <c r="AM40" s="84">
        <v>0</v>
      </c>
      <c r="AN40" s="19">
        <f>AN12</f>
        <v>11</v>
      </c>
      <c r="AO40" s="84">
        <f>AO12</f>
        <v>7458766282.860001</v>
      </c>
      <c r="AP40" s="19">
        <f>AP12</f>
        <v>7</v>
      </c>
      <c r="AQ40" s="84">
        <f>AQ12</f>
        <v>4058210153</v>
      </c>
      <c r="AR40" s="19">
        <f>AR12</f>
        <v>3</v>
      </c>
      <c r="AS40" s="84">
        <f>AS12</f>
        <v>641656421</v>
      </c>
      <c r="AT40" s="19">
        <f>AT12</f>
        <v>3</v>
      </c>
      <c r="AU40" s="84">
        <f>AU12</f>
        <v>3320565196</v>
      </c>
      <c r="AV40" s="19">
        <f>AV12</f>
        <v>2</v>
      </c>
      <c r="AW40" s="84">
        <f>AW12</f>
        <v>664467560</v>
      </c>
      <c r="AX40" s="19">
        <f>AX12</f>
        <v>3</v>
      </c>
      <c r="AY40" s="84">
        <f>AY12</f>
        <v>2965625287</v>
      </c>
      <c r="AZ40" s="38"/>
      <c r="BA40" s="39"/>
      <c r="BB40" s="38"/>
      <c r="BC40" s="39"/>
      <c r="BD40" s="38"/>
      <c r="BE40" s="39"/>
      <c r="BF40" s="38"/>
      <c r="BG40" s="39"/>
      <c r="BH40" s="38"/>
      <c r="BI40" s="39"/>
      <c r="BJ40" s="40"/>
      <c r="BK40" s="40"/>
      <c r="BL40" s="38"/>
      <c r="BM40" s="39"/>
      <c r="BN40" s="41"/>
      <c r="BO40" s="40"/>
      <c r="BP40" s="42"/>
      <c r="BQ40" s="40"/>
      <c r="BR40" s="43"/>
      <c r="BS40" s="44"/>
      <c r="BT40" s="43"/>
      <c r="BU40" s="44"/>
      <c r="BV40" s="43"/>
      <c r="BW40" s="44"/>
    </row>
    <row r="41" spans="1:75" ht="21">
      <c r="A41" s="9" t="s">
        <v>32</v>
      </c>
      <c r="B41" s="92">
        <f aca="true" t="shared" si="34" ref="B41:C41">B23</f>
        <v>41</v>
      </c>
      <c r="C41" s="84">
        <f t="shared" si="34"/>
        <v>21560545418.75</v>
      </c>
      <c r="D41" s="19">
        <f>D23</f>
        <v>1</v>
      </c>
      <c r="E41" s="84">
        <f>E23</f>
        <v>4500000000</v>
      </c>
      <c r="F41" s="19">
        <f>F23</f>
        <v>4</v>
      </c>
      <c r="G41" s="84">
        <f>G23</f>
        <v>533627120.75</v>
      </c>
      <c r="H41" s="19">
        <f>H23</f>
        <v>5</v>
      </c>
      <c r="I41" s="84">
        <f>I23</f>
        <v>190778472</v>
      </c>
      <c r="J41" s="19">
        <f>J23</f>
        <v>2</v>
      </c>
      <c r="K41" s="84">
        <f>K23</f>
        <v>326973446</v>
      </c>
      <c r="L41" s="19">
        <f>L23</f>
        <v>2</v>
      </c>
      <c r="M41" s="84">
        <f>M23</f>
        <v>212116000</v>
      </c>
      <c r="N41" s="19">
        <f>N23</f>
        <v>2</v>
      </c>
      <c r="O41" s="84">
        <f>O23</f>
        <v>13878674203</v>
      </c>
      <c r="P41" s="19">
        <f>P23</f>
        <v>4</v>
      </c>
      <c r="Q41" s="84">
        <f>Q23</f>
        <v>525526496</v>
      </c>
      <c r="R41" s="19">
        <f>R23</f>
        <v>1</v>
      </c>
      <c r="S41" s="84">
        <f>S23</f>
        <v>29000000</v>
      </c>
      <c r="T41" s="19">
        <f>T23</f>
        <v>4</v>
      </c>
      <c r="U41" s="84">
        <f>U23</f>
        <v>103305875</v>
      </c>
      <c r="V41" s="19">
        <f>V23</f>
        <v>2</v>
      </c>
      <c r="W41" s="84">
        <f>W23</f>
        <v>48001889</v>
      </c>
      <c r="X41" s="19">
        <f>X23</f>
        <v>2</v>
      </c>
      <c r="Y41" s="84">
        <f>Y23</f>
        <v>252463082</v>
      </c>
      <c r="Z41" s="19">
        <f>Z23</f>
        <v>0</v>
      </c>
      <c r="AA41" s="84">
        <f>AA23</f>
        <v>0</v>
      </c>
      <c r="AB41" s="19">
        <f>AB23</f>
        <v>1</v>
      </c>
      <c r="AC41" s="84">
        <f>AC23</f>
        <v>172000000</v>
      </c>
      <c r="AD41" s="19">
        <f>AD23</f>
        <v>1</v>
      </c>
      <c r="AE41" s="84">
        <f>AE23</f>
        <v>21507450</v>
      </c>
      <c r="AF41" s="19">
        <f>AF23</f>
        <v>3</v>
      </c>
      <c r="AG41" s="84">
        <f>AG23</f>
        <v>384653725</v>
      </c>
      <c r="AH41" s="19">
        <f>AH23</f>
        <v>1</v>
      </c>
      <c r="AI41" s="84">
        <f>AI23</f>
        <v>82685743</v>
      </c>
      <c r="AJ41" s="19">
        <f>AJ23</f>
        <v>2</v>
      </c>
      <c r="AK41" s="84">
        <f>AK23</f>
        <v>61875000</v>
      </c>
      <c r="AL41" s="19">
        <f>AL23</f>
        <v>1</v>
      </c>
      <c r="AM41" s="84">
        <f>AM23</f>
        <v>8426897</v>
      </c>
      <c r="AN41" s="19">
        <f>AN23</f>
        <v>0</v>
      </c>
      <c r="AO41" s="84">
        <f>AO23</f>
        <v>0</v>
      </c>
      <c r="AP41" s="19">
        <f>AP23</f>
        <v>3</v>
      </c>
      <c r="AQ41" s="84">
        <f>AQ23</f>
        <v>228930020</v>
      </c>
      <c r="AR41" s="19">
        <f>AR23</f>
        <v>0</v>
      </c>
      <c r="AS41" s="84">
        <f>AS23</f>
        <v>0</v>
      </c>
      <c r="AT41" s="19">
        <f>AT23</f>
        <v>0</v>
      </c>
      <c r="AU41" s="84">
        <f>AU23</f>
        <v>0</v>
      </c>
      <c r="AV41" s="19">
        <f>AV23</f>
        <v>0</v>
      </c>
      <c r="AW41" s="84">
        <f>AW23</f>
        <v>0</v>
      </c>
      <c r="AX41" s="19">
        <f>AX23</f>
        <v>0</v>
      </c>
      <c r="AY41" s="84">
        <f>AY23</f>
        <v>0</v>
      </c>
      <c r="AZ41" s="38"/>
      <c r="BA41" s="39"/>
      <c r="BB41" s="38"/>
      <c r="BC41" s="39"/>
      <c r="BD41" s="38"/>
      <c r="BE41" s="39"/>
      <c r="BF41" s="38"/>
      <c r="BG41" s="39"/>
      <c r="BH41" s="38"/>
      <c r="BI41" s="39"/>
      <c r="BJ41" s="40"/>
      <c r="BK41" s="40"/>
      <c r="BL41" s="38"/>
      <c r="BM41" s="39"/>
      <c r="BN41" s="41"/>
      <c r="BO41" s="40"/>
      <c r="BP41" s="42"/>
      <c r="BQ41" s="40"/>
      <c r="BR41" s="43"/>
      <c r="BS41" s="44"/>
      <c r="BT41" s="43"/>
      <c r="BU41" s="44"/>
      <c r="BV41" s="43"/>
      <c r="BW41" s="44"/>
    </row>
    <row r="42" spans="1:73" ht="21">
      <c r="A42" s="9" t="s">
        <v>33</v>
      </c>
      <c r="B42" s="91">
        <f aca="true" t="shared" si="35" ref="B42:C42">B34</f>
        <v>233</v>
      </c>
      <c r="C42" s="83">
        <f t="shared" si="35"/>
        <v>170363853465.51</v>
      </c>
      <c r="D42" s="18">
        <f>D34</f>
        <v>17</v>
      </c>
      <c r="E42" s="83">
        <f>E34</f>
        <v>28590709513.27</v>
      </c>
      <c r="F42" s="18">
        <f aca="true" t="shared" si="36" ref="F42:AY42">F34</f>
        <v>8</v>
      </c>
      <c r="G42" s="83">
        <f t="shared" si="36"/>
        <v>1945398073.53</v>
      </c>
      <c r="H42" s="18">
        <f t="shared" si="36"/>
        <v>11</v>
      </c>
      <c r="I42" s="83">
        <f t="shared" si="36"/>
        <v>3370555646</v>
      </c>
      <c r="J42" s="18">
        <f t="shared" si="36"/>
        <v>3</v>
      </c>
      <c r="K42" s="83">
        <f t="shared" si="36"/>
        <v>5143584687</v>
      </c>
      <c r="L42" s="18">
        <f t="shared" si="36"/>
        <v>5</v>
      </c>
      <c r="M42" s="83">
        <f t="shared" si="36"/>
        <v>786477127</v>
      </c>
      <c r="N42" s="18">
        <f t="shared" si="36"/>
        <v>6</v>
      </c>
      <c r="O42" s="83">
        <f t="shared" si="36"/>
        <v>15093081581</v>
      </c>
      <c r="P42" s="18">
        <f t="shared" si="36"/>
        <v>10</v>
      </c>
      <c r="Q42" s="83">
        <f t="shared" si="36"/>
        <v>3065032214</v>
      </c>
      <c r="R42" s="18">
        <f t="shared" si="36"/>
        <v>7</v>
      </c>
      <c r="S42" s="83">
        <f t="shared" si="36"/>
        <v>4045042613.23</v>
      </c>
      <c r="T42" s="18">
        <f t="shared" si="36"/>
        <v>11</v>
      </c>
      <c r="U42" s="83">
        <f t="shared" si="36"/>
        <v>5004613751</v>
      </c>
      <c r="V42" s="18">
        <f t="shared" si="36"/>
        <v>6</v>
      </c>
      <c r="W42" s="83">
        <f t="shared" si="36"/>
        <v>772433284.61</v>
      </c>
      <c r="X42" s="18">
        <f t="shared" si="36"/>
        <v>6</v>
      </c>
      <c r="Y42" s="83">
        <f t="shared" si="36"/>
        <v>1370785172</v>
      </c>
      <c r="Z42" s="18">
        <f t="shared" si="36"/>
        <v>2</v>
      </c>
      <c r="AA42" s="83">
        <f t="shared" si="36"/>
        <v>340906620</v>
      </c>
      <c r="AB42" s="18">
        <f t="shared" si="36"/>
        <v>67</v>
      </c>
      <c r="AC42" s="83">
        <f t="shared" si="36"/>
        <v>58031131143.01</v>
      </c>
      <c r="AD42" s="18">
        <f t="shared" si="36"/>
        <v>7</v>
      </c>
      <c r="AE42" s="83">
        <f t="shared" si="36"/>
        <v>4486678649</v>
      </c>
      <c r="AF42" s="18">
        <f t="shared" si="36"/>
        <v>9</v>
      </c>
      <c r="AG42" s="83">
        <f t="shared" si="36"/>
        <v>3686104473</v>
      </c>
      <c r="AH42" s="18">
        <f t="shared" si="36"/>
        <v>6</v>
      </c>
      <c r="AI42" s="83">
        <f t="shared" si="36"/>
        <v>3072272523</v>
      </c>
      <c r="AJ42" s="18">
        <f t="shared" si="36"/>
        <v>14</v>
      </c>
      <c r="AK42" s="83">
        <f t="shared" si="36"/>
        <v>10501755097</v>
      </c>
      <c r="AL42" s="18">
        <f t="shared" si="36"/>
        <v>6</v>
      </c>
      <c r="AM42" s="83">
        <f t="shared" si="36"/>
        <v>1719070378</v>
      </c>
      <c r="AN42" s="18">
        <f t="shared" si="36"/>
        <v>11</v>
      </c>
      <c r="AO42" s="83">
        <f t="shared" si="36"/>
        <v>7458766282.860001</v>
      </c>
      <c r="AP42" s="18">
        <f t="shared" si="36"/>
        <v>10</v>
      </c>
      <c r="AQ42" s="83">
        <f t="shared" si="36"/>
        <v>4287140173</v>
      </c>
      <c r="AR42" s="18">
        <f t="shared" si="36"/>
        <v>3</v>
      </c>
      <c r="AS42" s="83">
        <f t="shared" si="36"/>
        <v>641656421</v>
      </c>
      <c r="AT42" s="18">
        <f t="shared" si="36"/>
        <v>3</v>
      </c>
      <c r="AU42" s="83">
        <f t="shared" si="36"/>
        <v>3320565196</v>
      </c>
      <c r="AV42" s="18">
        <f t="shared" si="36"/>
        <v>2</v>
      </c>
      <c r="AW42" s="83">
        <f t="shared" si="36"/>
        <v>664467560</v>
      </c>
      <c r="AX42" s="18">
        <f t="shared" si="36"/>
        <v>3</v>
      </c>
      <c r="AY42" s="83">
        <f t="shared" si="36"/>
        <v>2965625287</v>
      </c>
      <c r="AZ42" s="29"/>
      <c r="BA42" s="30"/>
      <c r="BB42" s="29"/>
      <c r="BC42" s="30"/>
      <c r="BD42" s="29"/>
      <c r="BE42" s="30"/>
      <c r="BF42" s="29"/>
      <c r="BG42" s="30"/>
      <c r="BH42" s="32"/>
      <c r="BI42" s="32"/>
      <c r="BJ42" s="29"/>
      <c r="BK42" s="30"/>
      <c r="BL42" s="33"/>
      <c r="BM42" s="32"/>
      <c r="BN42" s="34"/>
      <c r="BO42" s="32"/>
      <c r="BP42" s="35"/>
      <c r="BQ42" s="36"/>
      <c r="BR42" s="35"/>
      <c r="BS42" s="36"/>
      <c r="BT42" s="35"/>
      <c r="BU42" s="36"/>
    </row>
    <row r="46" ht="28.5">
      <c r="A46" s="11" t="s">
        <v>39</v>
      </c>
    </row>
    <row r="47" spans="1:2" ht="28.8">
      <c r="A47" s="11" t="s">
        <v>44</v>
      </c>
      <c r="B47" s="110" t="s">
        <v>99</v>
      </c>
    </row>
    <row r="48" ht="25.8">
      <c r="A48" s="10"/>
    </row>
    <row r="49" spans="2:3" ht="18.75">
      <c r="B49" s="121" t="s">
        <v>38</v>
      </c>
      <c r="C49" s="121"/>
    </row>
    <row r="50" spans="2:41" s="5" customFormat="1" ht="46.5" customHeight="1">
      <c r="B50" s="93"/>
      <c r="C50" s="80" t="s">
        <v>48</v>
      </c>
      <c r="D50" s="96" t="s">
        <v>101</v>
      </c>
      <c r="E50" s="96" t="s">
        <v>90</v>
      </c>
      <c r="F50" s="96" t="s">
        <v>76</v>
      </c>
      <c r="G50" s="96" t="s">
        <v>73</v>
      </c>
      <c r="H50" s="96" t="s">
        <v>71</v>
      </c>
      <c r="I50" s="96" t="s">
        <v>68</v>
      </c>
      <c r="J50" s="96" t="s">
        <v>65</v>
      </c>
      <c r="K50" s="96" t="s">
        <v>62</v>
      </c>
      <c r="L50" s="96" t="s">
        <v>59</v>
      </c>
      <c r="M50" s="96" t="s">
        <v>56</v>
      </c>
      <c r="N50" s="96" t="s">
        <v>53</v>
      </c>
      <c r="O50" s="96" t="s">
        <v>47</v>
      </c>
      <c r="P50" s="93"/>
      <c r="Q50" s="85"/>
      <c r="R50" s="93"/>
      <c r="S50" s="85"/>
      <c r="T50" s="93"/>
      <c r="U50" s="85"/>
      <c r="V50" s="93"/>
      <c r="W50" s="85"/>
      <c r="X50" s="93"/>
      <c r="Y50" s="85"/>
      <c r="Z50" s="93"/>
      <c r="AA50" s="85"/>
      <c r="AB50" s="93"/>
      <c r="AC50" s="85"/>
      <c r="AD50" s="93"/>
      <c r="AE50" s="85"/>
      <c r="AF50" s="93"/>
      <c r="AG50" s="85"/>
      <c r="AH50" s="93"/>
      <c r="AI50" s="85"/>
      <c r="AJ50" s="93"/>
      <c r="AK50" s="85"/>
      <c r="AL50" s="93"/>
      <c r="AM50" s="85"/>
      <c r="AN50" s="93"/>
      <c r="AO50" s="85"/>
    </row>
    <row r="51" spans="2:41" ht="21">
      <c r="B51" s="94" t="s">
        <v>31</v>
      </c>
      <c r="C51" s="86">
        <f>O51+N51+M51+L51+K51+J51+I51+H51+G51+F51+E51+D51</f>
        <v>147092.66456576</v>
      </c>
      <c r="D51" s="86">
        <f>(E40+G40)/1000000</f>
        <v>25502.480466049998</v>
      </c>
      <c r="E51" s="86">
        <f>(I40+K40)/1000000</f>
        <v>7996.388415</v>
      </c>
      <c r="F51" s="86">
        <f>(M40+O40)/1000000</f>
        <v>1788.768505</v>
      </c>
      <c r="G51" s="86">
        <f>(Q40+S40)/1000000</f>
        <v>6555.548331229999</v>
      </c>
      <c r="H51" s="86">
        <f>(U40+W40)/1000000</f>
        <v>5625.739271609999</v>
      </c>
      <c r="I51" s="86">
        <f>(Y40+AA40)/1000000</f>
        <v>1459.22871</v>
      </c>
      <c r="J51" s="86">
        <f>(AC40+AE40)/1000000</f>
        <v>62324.30234201</v>
      </c>
      <c r="K51" s="86">
        <f>(AG40+AI40)/1000000</f>
        <v>6291.037528</v>
      </c>
      <c r="L51" s="86">
        <f>(AK40+AM40)/1000000</f>
        <v>10439.880097</v>
      </c>
      <c r="M51" s="86">
        <f>(AO40+AQ40)/1000000</f>
        <v>11516.97643586</v>
      </c>
      <c r="N51" s="86">
        <f>(AS40+AU40)/1000000</f>
        <v>3962.221617</v>
      </c>
      <c r="O51" s="86">
        <f>(AW40+AY40)/1000000</f>
        <v>3630.092847</v>
      </c>
      <c r="AL51" s="88"/>
      <c r="AM51" s="79"/>
      <c r="AN51" s="88"/>
      <c r="AO51" s="79"/>
    </row>
    <row r="52" spans="2:41" ht="21">
      <c r="B52" s="94" t="s">
        <v>36</v>
      </c>
      <c r="C52" s="86">
        <f>O52+N52+M52+L52+K52+J52+I52+H52+G52+F52+E52+D52</f>
        <v>21560.54541875</v>
      </c>
      <c r="D52" s="86">
        <f>(E41+G41)/1000000</f>
        <v>5033.62712075</v>
      </c>
      <c r="E52" s="86">
        <f>(I41+K41)/1000000</f>
        <v>517.751918</v>
      </c>
      <c r="F52" s="86">
        <f>(M41+O41)/1000000</f>
        <v>14090.790203</v>
      </c>
      <c r="G52" s="86">
        <f>(Q41+S41)/1000000</f>
        <v>554.526496</v>
      </c>
      <c r="H52" s="86">
        <f>(U41+W41)/1000000</f>
        <v>151.307764</v>
      </c>
      <c r="I52" s="86">
        <f>(Y41+AA41)/1000000</f>
        <v>252.46308199999999</v>
      </c>
      <c r="J52" s="86">
        <f>(AC41+AE41)/1000000</f>
        <v>193.50745</v>
      </c>
      <c r="K52" s="86">
        <f>(AG41+AI41)/1000000</f>
        <v>467.339468</v>
      </c>
      <c r="L52" s="86">
        <f>(AK41+AM41)/1000000</f>
        <v>70.301897</v>
      </c>
      <c r="M52" s="86">
        <f>(AO41+AQ41)/1000000</f>
        <v>228.93002</v>
      </c>
      <c r="N52" s="86">
        <f>(AS41+AU41)/1000000</f>
        <v>0</v>
      </c>
      <c r="O52" s="86">
        <f>(AW41+AY41)/1000000</f>
        <v>0</v>
      </c>
      <c r="AL52" s="88"/>
      <c r="AM52" s="79"/>
      <c r="AN52" s="88"/>
      <c r="AO52" s="79"/>
    </row>
    <row r="53" spans="2:41" ht="21">
      <c r="B53" s="94" t="s">
        <v>33</v>
      </c>
      <c r="C53" s="84">
        <f>+C51+C52</f>
        <v>168653.20998451</v>
      </c>
      <c r="D53" s="84">
        <f>+D51+D52</f>
        <v>30536.107586799997</v>
      </c>
      <c r="E53" s="84">
        <f>+E51+E52</f>
        <v>8514.140333000001</v>
      </c>
      <c r="F53" s="84">
        <f>+F51+F52</f>
        <v>15879.558708</v>
      </c>
      <c r="G53" s="84">
        <f>+G51+G52</f>
        <v>7110.074827229999</v>
      </c>
      <c r="H53" s="84">
        <f aca="true" t="shared" si="37" ref="H53:K53">+H51+H52</f>
        <v>5777.0470356099995</v>
      </c>
      <c r="I53" s="84">
        <f t="shared" si="37"/>
        <v>1711.691792</v>
      </c>
      <c r="J53" s="84">
        <f t="shared" si="37"/>
        <v>62517.80979201</v>
      </c>
      <c r="K53" s="84">
        <f t="shared" si="37"/>
        <v>6758.376996</v>
      </c>
      <c r="L53" s="84">
        <f aca="true" t="shared" si="38" ref="L53:O53">+L51+L52</f>
        <v>10510.181993999999</v>
      </c>
      <c r="M53" s="84">
        <f t="shared" si="38"/>
        <v>11745.90645586</v>
      </c>
      <c r="N53" s="84">
        <f t="shared" si="38"/>
        <v>3962.221617</v>
      </c>
      <c r="O53" s="84">
        <f t="shared" si="38"/>
        <v>3630.092847</v>
      </c>
      <c r="AL53" s="88"/>
      <c r="AM53" s="79"/>
      <c r="AN53" s="88"/>
      <c r="AO53" s="79"/>
    </row>
    <row r="54" spans="4:37" ht="15">
      <c r="D54" s="79"/>
      <c r="E54" s="88"/>
      <c r="F54" s="79"/>
      <c r="G54" s="88"/>
      <c r="H54" s="79"/>
      <c r="I54" s="88"/>
      <c r="J54" s="79"/>
      <c r="K54" s="88"/>
      <c r="L54" s="79"/>
      <c r="M54" s="88"/>
      <c r="N54" s="79"/>
      <c r="O54" s="88"/>
      <c r="P54" s="79"/>
      <c r="Q54" s="88"/>
      <c r="R54" s="79"/>
      <c r="S54" s="88"/>
      <c r="T54" s="79"/>
      <c r="U54" s="88"/>
      <c r="V54" s="79"/>
      <c r="W54" s="88"/>
      <c r="X54" s="79"/>
      <c r="Y54" s="88"/>
      <c r="Z54" s="79"/>
      <c r="AA54"/>
      <c r="AB54"/>
      <c r="AC54"/>
      <c r="AD54"/>
      <c r="AE54"/>
      <c r="AF54"/>
      <c r="AG54"/>
      <c r="AH54"/>
      <c r="AI54"/>
      <c r="AJ54"/>
      <c r="AK54"/>
    </row>
    <row r="55" spans="4:37" ht="15">
      <c r="D55" s="79"/>
      <c r="E55" s="88"/>
      <c r="F55" s="79"/>
      <c r="G55" s="88"/>
      <c r="H55" s="79"/>
      <c r="I55" s="88"/>
      <c r="J55" s="79"/>
      <c r="K55" s="88"/>
      <c r="L55" s="79"/>
      <c r="M55" s="88"/>
      <c r="N55" s="79"/>
      <c r="O55" s="88"/>
      <c r="P55" s="79"/>
      <c r="Q55" s="88"/>
      <c r="R55" s="79"/>
      <c r="S55" s="88"/>
      <c r="T55" s="79"/>
      <c r="U55" s="88"/>
      <c r="V55" s="79"/>
      <c r="W55" s="88"/>
      <c r="X55" s="79"/>
      <c r="Y55" s="88"/>
      <c r="Z55" s="79"/>
      <c r="AA55"/>
      <c r="AB55"/>
      <c r="AC55"/>
      <c r="AD55"/>
      <c r="AE55"/>
      <c r="AF55"/>
      <c r="AG55"/>
      <c r="AH55"/>
      <c r="AI55"/>
      <c r="AJ55"/>
      <c r="AK55"/>
    </row>
    <row r="56" spans="3:37" ht="23.25" customHeight="1">
      <c r="C56" s="87" t="s">
        <v>37</v>
      </c>
      <c r="D56" s="79"/>
      <c r="E56" s="88"/>
      <c r="F56" s="79"/>
      <c r="G56" s="88"/>
      <c r="H56" s="79"/>
      <c r="I56" s="88"/>
      <c r="J56" s="79"/>
      <c r="K56" s="88"/>
      <c r="L56" s="79"/>
      <c r="M56" s="88"/>
      <c r="N56" s="79"/>
      <c r="O56" s="88"/>
      <c r="P56" s="79"/>
      <c r="Q56" s="88"/>
      <c r="R56" s="79"/>
      <c r="S56" s="88"/>
      <c r="T56" s="79"/>
      <c r="U56" s="88"/>
      <c r="V56" s="79"/>
      <c r="W56" s="88"/>
      <c r="X56" s="79"/>
      <c r="Y56" s="88"/>
      <c r="Z56" s="79"/>
      <c r="AA56"/>
      <c r="AB56"/>
      <c r="AC56"/>
      <c r="AD56"/>
      <c r="AE56"/>
      <c r="AF56"/>
      <c r="AG56"/>
      <c r="AH56"/>
      <c r="AI56"/>
      <c r="AJ56"/>
      <c r="AK56"/>
    </row>
    <row r="57" spans="2:41" s="5" customFormat="1" ht="48" customHeight="1">
      <c r="B57" s="93"/>
      <c r="C57" s="80" t="s">
        <v>48</v>
      </c>
      <c r="D57" s="96" t="s">
        <v>101</v>
      </c>
      <c r="E57" s="96" t="s">
        <v>90</v>
      </c>
      <c r="F57" s="96" t="s">
        <v>76</v>
      </c>
      <c r="G57" s="96" t="s">
        <v>73</v>
      </c>
      <c r="H57" s="96" t="s">
        <v>71</v>
      </c>
      <c r="I57" s="96" t="s">
        <v>68</v>
      </c>
      <c r="J57" s="96" t="s">
        <v>65</v>
      </c>
      <c r="K57" s="96" t="s">
        <v>62</v>
      </c>
      <c r="L57" s="96" t="s">
        <v>59</v>
      </c>
      <c r="M57" s="96" t="s">
        <v>56</v>
      </c>
      <c r="N57" s="96" t="s">
        <v>53</v>
      </c>
      <c r="O57" s="96" t="s">
        <v>47</v>
      </c>
      <c r="P57" s="93"/>
      <c r="Q57" s="85"/>
      <c r="R57" s="93"/>
      <c r="S57" s="85"/>
      <c r="T57" s="93"/>
      <c r="U57" s="85"/>
      <c r="V57" s="93"/>
      <c r="W57" s="85"/>
      <c r="X57" s="93"/>
      <c r="Y57" s="85"/>
      <c r="Z57" s="93"/>
      <c r="AA57" s="85"/>
      <c r="AB57" s="93"/>
      <c r="AC57" s="85"/>
      <c r="AD57" s="93"/>
      <c r="AE57" s="85"/>
      <c r="AF57" s="93"/>
      <c r="AG57" s="85"/>
      <c r="AH57" s="93"/>
      <c r="AI57" s="85"/>
      <c r="AJ57" s="93"/>
      <c r="AK57" s="85"/>
      <c r="AL57" s="93"/>
      <c r="AM57" s="85"/>
      <c r="AN57" s="93"/>
      <c r="AO57" s="85"/>
    </row>
    <row r="58" spans="2:41" ht="21">
      <c r="B58" s="94" t="s">
        <v>31</v>
      </c>
      <c r="C58" s="95">
        <f>O58+N58+M58+L58+K58+J58+I58+H58+G58+F58+E58+D58</f>
        <v>192</v>
      </c>
      <c r="D58" s="95">
        <f>D40+F40</f>
        <v>20</v>
      </c>
      <c r="E58" s="95">
        <f>H40+J40</f>
        <v>7</v>
      </c>
      <c r="F58" s="95">
        <f>L40+N40</f>
        <v>7</v>
      </c>
      <c r="G58" s="95">
        <f>P40+R40</f>
        <v>12</v>
      </c>
      <c r="H58" s="95">
        <f>T40+V40</f>
        <v>11</v>
      </c>
      <c r="I58" s="95">
        <f>X40+Z40</f>
        <v>6</v>
      </c>
      <c r="J58" s="95">
        <f>AB40+AD40</f>
        <v>72</v>
      </c>
      <c r="K58" s="95">
        <f>AF40+AH40</f>
        <v>11</v>
      </c>
      <c r="L58" s="95">
        <f>AJ40+AL40</f>
        <v>17</v>
      </c>
      <c r="M58" s="95">
        <f>AN40+AP40</f>
        <v>18</v>
      </c>
      <c r="N58" s="95">
        <f>AR40+AT40</f>
        <v>6</v>
      </c>
      <c r="O58" s="95">
        <f>AV40+AX40</f>
        <v>5</v>
      </c>
      <c r="AL58" s="88"/>
      <c r="AM58" s="79"/>
      <c r="AN58" s="88"/>
      <c r="AO58" s="79"/>
    </row>
    <row r="59" spans="2:41" ht="21">
      <c r="B59" s="94" t="s">
        <v>36</v>
      </c>
      <c r="C59" s="95">
        <f>O59+N59+M59+L59+K59+J59+I59+H59+G59+F59+E59+D59</f>
        <v>41</v>
      </c>
      <c r="D59" s="95">
        <f>D41+F41</f>
        <v>5</v>
      </c>
      <c r="E59" s="95">
        <f>H41+J41</f>
        <v>7</v>
      </c>
      <c r="F59" s="95">
        <f aca="true" t="shared" si="39" ref="F59">L41+N41</f>
        <v>4</v>
      </c>
      <c r="G59" s="95">
        <f aca="true" t="shared" si="40" ref="G59">P41+R41</f>
        <v>5</v>
      </c>
      <c r="H59" s="95">
        <f aca="true" t="shared" si="41" ref="H59:H60">T41+V41</f>
        <v>6</v>
      </c>
      <c r="I59" s="95">
        <f aca="true" t="shared" si="42" ref="I59">X41+Z41</f>
        <v>2</v>
      </c>
      <c r="J59" s="95">
        <f>AB41+AD41</f>
        <v>2</v>
      </c>
      <c r="K59" s="95">
        <f>AF41+AH41</f>
        <v>4</v>
      </c>
      <c r="L59" s="95">
        <f>AJ41+AL41</f>
        <v>3</v>
      </c>
      <c r="M59" s="95">
        <f>AN41+AP41</f>
        <v>3</v>
      </c>
      <c r="N59" s="95">
        <f>AR41+AT41</f>
        <v>0</v>
      </c>
      <c r="O59" s="95">
        <f aca="true" t="shared" si="43" ref="O59:O60">AV41+AX41</f>
        <v>0</v>
      </c>
      <c r="AL59" s="88"/>
      <c r="AM59" s="79"/>
      <c r="AN59" s="88"/>
      <c r="AO59" s="79"/>
    </row>
    <row r="60" spans="2:41" ht="21">
      <c r="B60" s="94" t="s">
        <v>33</v>
      </c>
      <c r="C60" s="95">
        <f>O60+N60+M60+L60+K60+J60+I60+H60+G60+F60+E60+D60</f>
        <v>233</v>
      </c>
      <c r="D60" s="95">
        <f aca="true" t="shared" si="44" ref="D59:D60">D42+F42</f>
        <v>25</v>
      </c>
      <c r="E60" s="95">
        <f>H42+J42</f>
        <v>14</v>
      </c>
      <c r="F60" s="95">
        <f>L42+N42</f>
        <v>11</v>
      </c>
      <c r="G60" s="95">
        <f>P42+R42</f>
        <v>17</v>
      </c>
      <c r="H60" s="95">
        <f t="shared" si="41"/>
        <v>17</v>
      </c>
      <c r="I60" s="95">
        <f>X42+Z42</f>
        <v>8</v>
      </c>
      <c r="J60" s="95">
        <f>AB42+AD42</f>
        <v>74</v>
      </c>
      <c r="K60" s="95">
        <f>AF42+AH42</f>
        <v>15</v>
      </c>
      <c r="L60" s="95">
        <f>AJ42+AL42</f>
        <v>20</v>
      </c>
      <c r="M60" s="95">
        <f>AN42+AP42</f>
        <v>21</v>
      </c>
      <c r="N60" s="95">
        <f>AR42+AT42</f>
        <v>6</v>
      </c>
      <c r="O60" s="95">
        <f t="shared" si="43"/>
        <v>5</v>
      </c>
      <c r="AL60" s="88"/>
      <c r="AM60" s="79"/>
      <c r="AN60" s="88"/>
      <c r="AO60" s="79"/>
    </row>
    <row r="61" spans="3:4" ht="15">
      <c r="C61" s="79" t="s">
        <v>220</v>
      </c>
      <c r="D61" s="79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93"/>
      <c r="C85" s="85"/>
      <c r="D85" s="93"/>
      <c r="E85" s="85"/>
      <c r="F85" s="93"/>
      <c r="G85" s="85"/>
      <c r="H85" s="93"/>
      <c r="I85" s="85"/>
      <c r="J85" s="93"/>
      <c r="K85" s="85"/>
      <c r="L85" s="93"/>
      <c r="M85" s="85"/>
      <c r="N85" s="93"/>
      <c r="O85" s="85"/>
      <c r="P85" s="93"/>
      <c r="Q85" s="85"/>
      <c r="R85" s="93"/>
      <c r="S85" s="85"/>
      <c r="T85" s="93"/>
      <c r="U85" s="85"/>
      <c r="V85" s="93"/>
      <c r="W85" s="85"/>
      <c r="X85" s="93"/>
      <c r="Y85" s="85"/>
      <c r="Z85" s="93"/>
      <c r="AA85" s="85"/>
      <c r="AB85" s="93"/>
      <c r="AC85" s="85"/>
      <c r="AD85" s="93"/>
      <c r="AE85" s="85"/>
      <c r="AF85" s="93"/>
      <c r="AG85" s="85"/>
      <c r="AH85" s="93"/>
      <c r="AI85" s="85"/>
      <c r="AJ85" s="93"/>
      <c r="AK85" s="85"/>
    </row>
    <row r="86" ht="18">
      <c r="A86" s="12" t="s">
        <v>41</v>
      </c>
    </row>
  </sheetData>
  <mergeCells count="151">
    <mergeCell ref="T5:U5"/>
    <mergeCell ref="T16:U16"/>
    <mergeCell ref="T27:U27"/>
    <mergeCell ref="T38:U38"/>
    <mergeCell ref="V5:W5"/>
    <mergeCell ref="V16:W16"/>
    <mergeCell ref="N5:O5"/>
    <mergeCell ref="N16:O16"/>
    <mergeCell ref="N27:O27"/>
    <mergeCell ref="N38:O38"/>
    <mergeCell ref="P5:Q5"/>
    <mergeCell ref="P16:Q16"/>
    <mergeCell ref="P27:Q27"/>
    <mergeCell ref="P38:Q38"/>
    <mergeCell ref="R16:S16"/>
    <mergeCell ref="R27:S27"/>
    <mergeCell ref="R38:S38"/>
    <mergeCell ref="R5:S5"/>
    <mergeCell ref="J16:K16"/>
    <mergeCell ref="AT27:AU27"/>
    <mergeCell ref="AT38:AU38"/>
    <mergeCell ref="X5:Y5"/>
    <mergeCell ref="X16:Y16"/>
    <mergeCell ref="X27:Y27"/>
    <mergeCell ref="X38:Y38"/>
    <mergeCell ref="AF5:AG5"/>
    <mergeCell ref="AF16:AG16"/>
    <mergeCell ref="AF27:AG27"/>
    <mergeCell ref="AB27:AC27"/>
    <mergeCell ref="AN27:AO27"/>
    <mergeCell ref="AL27:AM27"/>
    <mergeCell ref="AJ5:AK5"/>
    <mergeCell ref="AJ16:AK16"/>
    <mergeCell ref="AH5:AI5"/>
    <mergeCell ref="AH16:AI16"/>
    <mergeCell ref="AR27:AS27"/>
    <mergeCell ref="AR38:AS38"/>
    <mergeCell ref="AP27:AQ27"/>
    <mergeCell ref="AP38:AQ38"/>
    <mergeCell ref="L5:M5"/>
    <mergeCell ref="L16:M16"/>
    <mergeCell ref="L27:M27"/>
    <mergeCell ref="BH27:BI27"/>
    <mergeCell ref="AZ27:BA27"/>
    <mergeCell ref="AZ38:BA38"/>
    <mergeCell ref="AX38:AY38"/>
    <mergeCell ref="BB38:BC38"/>
    <mergeCell ref="BD27:BE27"/>
    <mergeCell ref="BB27:BC27"/>
    <mergeCell ref="BH38:BI38"/>
    <mergeCell ref="BF27:BG27"/>
    <mergeCell ref="BV5:BW5"/>
    <mergeCell ref="BN38:BO38"/>
    <mergeCell ref="BT5:BU5"/>
    <mergeCell ref="BR5:BS5"/>
    <mergeCell ref="BN5:BO5"/>
    <mergeCell ref="BR16:BS16"/>
    <mergeCell ref="BP16:BQ16"/>
    <mergeCell ref="BV16:BW16"/>
    <mergeCell ref="BP38:BQ38"/>
    <mergeCell ref="BT27:BU27"/>
    <mergeCell ref="BT16:BU16"/>
    <mergeCell ref="BT38:BU38"/>
    <mergeCell ref="BR38:BS38"/>
    <mergeCell ref="BV38:BW38"/>
    <mergeCell ref="BV27:BW27"/>
    <mergeCell ref="BR27:BS27"/>
    <mergeCell ref="BP27:BQ27"/>
    <mergeCell ref="BN16:BO16"/>
    <mergeCell ref="BN27:BO27"/>
    <mergeCell ref="BP5:BQ5"/>
    <mergeCell ref="AL16:AM16"/>
    <mergeCell ref="BL5:BM5"/>
    <mergeCell ref="BL16:BM16"/>
    <mergeCell ref="BL27:BM27"/>
    <mergeCell ref="BD38:BE38"/>
    <mergeCell ref="BF5:BG5"/>
    <mergeCell ref="AX27:AY27"/>
    <mergeCell ref="AX16:AY16"/>
    <mergeCell ref="BB16:BC16"/>
    <mergeCell ref="BF16:BG16"/>
    <mergeCell ref="AZ5:BA5"/>
    <mergeCell ref="BB5:BC5"/>
    <mergeCell ref="BD5:BE5"/>
    <mergeCell ref="BD16:BE16"/>
    <mergeCell ref="BJ5:BK5"/>
    <mergeCell ref="BJ16:BK16"/>
    <mergeCell ref="BJ27:BK27"/>
    <mergeCell ref="BJ38:BK38"/>
    <mergeCell ref="BL38:BM38"/>
    <mergeCell ref="BH5:BI5"/>
    <mergeCell ref="BH16:BI16"/>
    <mergeCell ref="AV27:AW27"/>
    <mergeCell ref="AV38:AW38"/>
    <mergeCell ref="BF38:BG38"/>
    <mergeCell ref="J5:K5"/>
    <mergeCell ref="A1:C1"/>
    <mergeCell ref="A2:C2"/>
    <mergeCell ref="AX5:AY5"/>
    <mergeCell ref="AZ16:BA16"/>
    <mergeCell ref="AV5:AW5"/>
    <mergeCell ref="AV16:AW16"/>
    <mergeCell ref="AT5:AU5"/>
    <mergeCell ref="AT16:AU16"/>
    <mergeCell ref="AR5:AS5"/>
    <mergeCell ref="AR16:AS16"/>
    <mergeCell ref="AP5:AQ5"/>
    <mergeCell ref="AP16:AQ16"/>
    <mergeCell ref="B5:C5"/>
    <mergeCell ref="B16:C16"/>
    <mergeCell ref="AD5:AE5"/>
    <mergeCell ref="AD16:AE16"/>
    <mergeCell ref="AB5:AC5"/>
    <mergeCell ref="AB16:AC16"/>
    <mergeCell ref="Z5:AA5"/>
    <mergeCell ref="Z16:AA16"/>
    <mergeCell ref="AN5:AO5"/>
    <mergeCell ref="AN16:AO16"/>
    <mergeCell ref="AL5:AM5"/>
    <mergeCell ref="AN38:AO38"/>
    <mergeCell ref="AL38:AM38"/>
    <mergeCell ref="AH38:AI38"/>
    <mergeCell ref="AF38:AG38"/>
    <mergeCell ref="AJ38:AK38"/>
    <mergeCell ref="B27:C27"/>
    <mergeCell ref="AB38:AC38"/>
    <mergeCell ref="AD27:AE27"/>
    <mergeCell ref="AD38:AE38"/>
    <mergeCell ref="AH27:AI27"/>
    <mergeCell ref="AJ27:AK27"/>
    <mergeCell ref="Z27:AA27"/>
    <mergeCell ref="Z38:AA38"/>
    <mergeCell ref="V27:W27"/>
    <mergeCell ref="V38:W38"/>
    <mergeCell ref="J27:K27"/>
    <mergeCell ref="J38:K38"/>
    <mergeCell ref="L38:M38"/>
    <mergeCell ref="D27:E27"/>
    <mergeCell ref="D38:E38"/>
    <mergeCell ref="F5:G5"/>
    <mergeCell ref="F16:G16"/>
    <mergeCell ref="F27:G27"/>
    <mergeCell ref="F38:G38"/>
    <mergeCell ref="H5:I5"/>
    <mergeCell ref="H16:I16"/>
    <mergeCell ref="H27:I27"/>
    <mergeCell ref="H38:I38"/>
    <mergeCell ref="B49:C49"/>
    <mergeCell ref="B38:C38"/>
    <mergeCell ref="D5:E5"/>
    <mergeCell ref="D16:E16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8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7.28125" style="0" customWidth="1"/>
    <col min="6" max="6" width="54.8515625" style="0" customWidth="1"/>
    <col min="7" max="7" width="34.00390625" style="0" customWidth="1"/>
    <col min="8" max="8" width="27.421875" style="70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63" t="s">
        <v>10</v>
      </c>
      <c r="B1" s="163"/>
      <c r="C1" s="163"/>
      <c r="D1" s="163"/>
      <c r="F1" s="155" t="s">
        <v>98</v>
      </c>
      <c r="G1" s="155"/>
    </row>
    <row r="2" spans="1:7" ht="25.8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54" t="s">
        <v>43</v>
      </c>
      <c r="D3" s="154"/>
      <c r="E3" s="154"/>
      <c r="F3" s="154"/>
      <c r="G3" s="154"/>
      <c r="H3" s="154"/>
      <c r="I3" s="154"/>
      <c r="N3" s="46"/>
    </row>
    <row r="4" ht="15.6" customHeight="1" hidden="1">
      <c r="N4" s="46"/>
    </row>
    <row r="5" spans="1:14" ht="15" hidden="1">
      <c r="A5" s="129" t="s">
        <v>24</v>
      </c>
      <c r="B5" s="131" t="s">
        <v>8</v>
      </c>
      <c r="C5" s="131" t="s">
        <v>0</v>
      </c>
      <c r="D5" s="131" t="s">
        <v>1</v>
      </c>
      <c r="E5" s="131" t="s">
        <v>2</v>
      </c>
      <c r="F5" s="131" t="s">
        <v>3</v>
      </c>
      <c r="G5" s="131" t="s">
        <v>4</v>
      </c>
      <c r="H5" s="158" t="s">
        <v>5</v>
      </c>
      <c r="I5" s="57" t="s">
        <v>6</v>
      </c>
      <c r="J5" s="137" t="s">
        <v>9</v>
      </c>
      <c r="K5" s="138"/>
      <c r="L5" s="126" t="s">
        <v>12</v>
      </c>
      <c r="M5" s="146"/>
      <c r="N5" s="147"/>
    </row>
    <row r="6" spans="1:14" ht="15.75" customHeight="1" hidden="1">
      <c r="A6" s="145"/>
      <c r="B6" s="132"/>
      <c r="C6" s="132"/>
      <c r="D6" s="132"/>
      <c r="E6" s="132"/>
      <c r="F6" s="132"/>
      <c r="G6" s="132"/>
      <c r="H6" s="159"/>
      <c r="I6" s="50" t="s">
        <v>7</v>
      </c>
      <c r="J6" s="2" t="s">
        <v>2</v>
      </c>
      <c r="K6" s="2" t="s">
        <v>11</v>
      </c>
      <c r="L6" s="50" t="s">
        <v>13</v>
      </c>
      <c r="M6" s="50" t="s">
        <v>14</v>
      </c>
      <c r="N6" s="50" t="s">
        <v>15</v>
      </c>
    </row>
    <row r="7" spans="1:14" ht="69" customHeight="1" hidden="1">
      <c r="A7" s="164">
        <v>1</v>
      </c>
      <c r="B7" s="127"/>
      <c r="C7" s="128"/>
      <c r="D7" s="128"/>
      <c r="E7" s="128"/>
      <c r="F7" s="128"/>
      <c r="G7" s="152"/>
      <c r="H7" s="160"/>
      <c r="I7" s="48"/>
      <c r="J7" s="125"/>
      <c r="K7" s="148"/>
      <c r="L7" s="149"/>
      <c r="M7" s="143"/>
      <c r="N7" s="143"/>
    </row>
    <row r="8" spans="1:14" ht="15.75" customHeight="1" hidden="1">
      <c r="A8" s="165"/>
      <c r="B8" s="127"/>
      <c r="C8" s="128"/>
      <c r="D8" s="128"/>
      <c r="E8" s="128"/>
      <c r="F8" s="128"/>
      <c r="G8" s="152"/>
      <c r="H8" s="160"/>
      <c r="I8" s="66"/>
      <c r="J8" s="125"/>
      <c r="K8" s="148"/>
      <c r="L8" s="149"/>
      <c r="M8" s="144"/>
      <c r="N8" s="144"/>
    </row>
    <row r="9" spans="1:9" ht="19.5" customHeight="1" hidden="1">
      <c r="A9" s="15"/>
      <c r="B9" s="15"/>
      <c r="C9" s="103"/>
      <c r="D9" s="103"/>
      <c r="E9" s="47"/>
      <c r="F9" s="104"/>
      <c r="G9" s="104"/>
      <c r="H9" s="72"/>
      <c r="I9" s="47"/>
    </row>
    <row r="10" spans="1:14" ht="21" hidden="1">
      <c r="A10" s="14"/>
      <c r="B10" s="14"/>
      <c r="C10" s="154" t="s">
        <v>42</v>
      </c>
      <c r="D10" s="154"/>
      <c r="E10" s="154"/>
      <c r="F10" s="154"/>
      <c r="G10" s="154"/>
      <c r="H10" s="154"/>
      <c r="I10" s="154"/>
      <c r="N10" s="46"/>
    </row>
    <row r="11" spans="3:14" ht="15.75" customHeight="1" hidden="1">
      <c r="C11" s="47"/>
      <c r="D11" s="47"/>
      <c r="E11" s="47"/>
      <c r="F11" s="47"/>
      <c r="G11" s="47"/>
      <c r="H11" s="72"/>
      <c r="I11" s="47"/>
      <c r="N11" s="46"/>
    </row>
    <row r="12" spans="1:14" ht="15" hidden="1">
      <c r="A12" s="129" t="s">
        <v>24</v>
      </c>
      <c r="B12" s="131" t="s">
        <v>8</v>
      </c>
      <c r="C12" s="131" t="s">
        <v>0</v>
      </c>
      <c r="D12" s="131" t="s">
        <v>1</v>
      </c>
      <c r="E12" s="131" t="s">
        <v>2</v>
      </c>
      <c r="F12" s="131" t="s">
        <v>3</v>
      </c>
      <c r="G12" s="131" t="s">
        <v>4</v>
      </c>
      <c r="H12" s="158" t="s">
        <v>5</v>
      </c>
      <c r="I12" s="57" t="s">
        <v>6</v>
      </c>
      <c r="J12" s="137" t="s">
        <v>9</v>
      </c>
      <c r="K12" s="138"/>
      <c r="L12" s="126" t="s">
        <v>12</v>
      </c>
      <c r="M12" s="146"/>
      <c r="N12" s="147"/>
    </row>
    <row r="13" spans="1:14" ht="15.75" customHeight="1" hidden="1">
      <c r="A13" s="145"/>
      <c r="B13" s="132"/>
      <c r="C13" s="132"/>
      <c r="D13" s="132"/>
      <c r="E13" s="132"/>
      <c r="F13" s="132"/>
      <c r="G13" s="132"/>
      <c r="H13" s="159"/>
      <c r="I13" s="50" t="s">
        <v>7</v>
      </c>
      <c r="J13" s="2" t="s">
        <v>2</v>
      </c>
      <c r="K13" s="2" t="s">
        <v>11</v>
      </c>
      <c r="L13" s="50" t="s">
        <v>13</v>
      </c>
      <c r="M13" s="50" t="s">
        <v>14</v>
      </c>
      <c r="N13" s="50" t="s">
        <v>15</v>
      </c>
    </row>
    <row r="14" spans="1:14" ht="96" customHeight="1" hidden="1">
      <c r="A14" s="125">
        <v>1</v>
      </c>
      <c r="B14" s="127"/>
      <c r="C14" s="128"/>
      <c r="D14" s="128"/>
      <c r="E14" s="128"/>
      <c r="F14" s="128"/>
      <c r="G14" s="152"/>
      <c r="H14" s="160"/>
      <c r="I14" s="48"/>
      <c r="J14" s="150"/>
      <c r="K14" s="141"/>
      <c r="L14" s="143"/>
      <c r="M14" s="143"/>
      <c r="N14" s="143"/>
    </row>
    <row r="15" spans="1:14" ht="15" hidden="1">
      <c r="A15" s="125"/>
      <c r="B15" s="127"/>
      <c r="C15" s="128"/>
      <c r="D15" s="128"/>
      <c r="E15" s="128"/>
      <c r="F15" s="128"/>
      <c r="G15" s="152"/>
      <c r="H15" s="160"/>
      <c r="I15" s="66"/>
      <c r="J15" s="151"/>
      <c r="K15" s="142"/>
      <c r="L15" s="144"/>
      <c r="M15" s="144"/>
      <c r="N15" s="144"/>
    </row>
    <row r="16" spans="1:14" ht="15" customHeight="1" hidden="1">
      <c r="A16" s="52"/>
      <c r="B16" s="53"/>
      <c r="C16" s="54"/>
      <c r="D16" s="54"/>
      <c r="E16" s="54"/>
      <c r="F16" s="54"/>
      <c r="G16" s="55"/>
      <c r="H16" s="71"/>
      <c r="I16" s="56"/>
      <c r="J16" s="4"/>
      <c r="K16" s="45"/>
      <c r="L16" s="46"/>
      <c r="M16" s="46"/>
      <c r="N16" s="46"/>
    </row>
    <row r="17" spans="1:14" ht="21">
      <c r="A17" s="14"/>
      <c r="B17" s="14"/>
      <c r="C17" s="135" t="s">
        <v>45</v>
      </c>
      <c r="D17" s="135"/>
      <c r="E17" s="135"/>
      <c r="F17" s="135"/>
      <c r="G17" s="135"/>
      <c r="H17" s="135"/>
      <c r="I17" s="135"/>
      <c r="N17" s="46"/>
    </row>
    <row r="18" spans="8:14" ht="15.75" customHeight="1">
      <c r="H18" s="74"/>
      <c r="N18" s="46"/>
    </row>
    <row r="19" spans="1:14" ht="15">
      <c r="A19" s="167" t="s">
        <v>24</v>
      </c>
      <c r="B19" s="131" t="s">
        <v>8</v>
      </c>
      <c r="C19" s="150" t="s">
        <v>0</v>
      </c>
      <c r="D19" s="150" t="s">
        <v>1</v>
      </c>
      <c r="E19" s="150" t="s">
        <v>2</v>
      </c>
      <c r="F19" s="150" t="s">
        <v>3</v>
      </c>
      <c r="G19" s="150" t="s">
        <v>4</v>
      </c>
      <c r="H19" s="156" t="s">
        <v>5</v>
      </c>
      <c r="I19" s="48" t="s">
        <v>6</v>
      </c>
      <c r="J19" s="137" t="s">
        <v>9</v>
      </c>
      <c r="K19" s="138"/>
      <c r="L19" s="126" t="s">
        <v>12</v>
      </c>
      <c r="M19" s="146"/>
      <c r="N19" s="147"/>
    </row>
    <row r="20" spans="1:14" ht="15">
      <c r="A20" s="168"/>
      <c r="B20" s="132"/>
      <c r="C20" s="161"/>
      <c r="D20" s="161"/>
      <c r="E20" s="161"/>
      <c r="F20" s="161"/>
      <c r="G20" s="161"/>
      <c r="H20" s="157"/>
      <c r="I20" s="51" t="s">
        <v>7</v>
      </c>
      <c r="J20" s="2" t="s">
        <v>2</v>
      </c>
      <c r="K20" s="1" t="s">
        <v>11</v>
      </c>
      <c r="L20" s="50" t="s">
        <v>13</v>
      </c>
      <c r="M20" s="50" t="s">
        <v>14</v>
      </c>
      <c r="N20" s="50" t="s">
        <v>15</v>
      </c>
    </row>
    <row r="21" spans="1:14" ht="60.6" customHeight="1">
      <c r="A21" s="125">
        <v>1</v>
      </c>
      <c r="B21" s="133" t="s">
        <v>102</v>
      </c>
      <c r="C21" s="153" t="s">
        <v>91</v>
      </c>
      <c r="D21" s="153" t="s">
        <v>81</v>
      </c>
      <c r="E21" s="153" t="s">
        <v>103</v>
      </c>
      <c r="F21" s="153" t="s">
        <v>104</v>
      </c>
      <c r="G21" s="162" t="s">
        <v>105</v>
      </c>
      <c r="H21" s="136">
        <v>124279000</v>
      </c>
      <c r="I21" s="101" t="s">
        <v>82</v>
      </c>
      <c r="J21" s="131" t="s">
        <v>109</v>
      </c>
      <c r="K21" s="141" t="s">
        <v>106</v>
      </c>
      <c r="L21" s="143" t="s">
        <v>107</v>
      </c>
      <c r="M21" s="143" t="s">
        <v>108</v>
      </c>
      <c r="N21" s="143"/>
    </row>
    <row r="22" spans="1:14" ht="15" customHeight="1">
      <c r="A22" s="125"/>
      <c r="B22" s="133"/>
      <c r="C22" s="153"/>
      <c r="D22" s="153"/>
      <c r="E22" s="153"/>
      <c r="F22" s="153"/>
      <c r="G22" s="162"/>
      <c r="H22" s="136"/>
      <c r="I22" s="49">
        <v>45288</v>
      </c>
      <c r="J22" s="166"/>
      <c r="K22" s="142"/>
      <c r="L22" s="144"/>
      <c r="M22" s="144"/>
      <c r="N22" s="145"/>
    </row>
    <row r="23" spans="1:14" ht="15.75" customHeight="1">
      <c r="A23" s="52"/>
      <c r="B23" s="53"/>
      <c r="C23" s="62"/>
      <c r="D23" s="62"/>
      <c r="E23" s="62"/>
      <c r="F23" s="62"/>
      <c r="G23" s="63"/>
      <c r="H23" s="73"/>
      <c r="I23" s="64"/>
      <c r="J23" s="4"/>
      <c r="K23" s="45"/>
      <c r="L23" s="46"/>
      <c r="M23" s="46"/>
      <c r="N23" s="46"/>
    </row>
    <row r="24" spans="1:9" ht="21">
      <c r="A24" s="3"/>
      <c r="B24" s="154" t="s">
        <v>18</v>
      </c>
      <c r="C24" s="154"/>
      <c r="D24" s="154"/>
      <c r="E24" s="154"/>
      <c r="F24" s="154"/>
      <c r="G24" s="154"/>
      <c r="H24" s="154"/>
      <c r="I24" s="154"/>
    </row>
    <row r="25" spans="1:9" ht="15">
      <c r="A25" s="3"/>
      <c r="C25" s="47"/>
      <c r="D25" s="47"/>
      <c r="E25" s="47"/>
      <c r="F25" s="47"/>
      <c r="G25" s="47"/>
      <c r="H25" s="72"/>
      <c r="I25" s="47"/>
    </row>
    <row r="26" spans="1:14" ht="15">
      <c r="A26" s="167" t="s">
        <v>24</v>
      </c>
      <c r="B26" s="131" t="s">
        <v>8</v>
      </c>
      <c r="C26" s="150" t="s">
        <v>0</v>
      </c>
      <c r="D26" s="150" t="s">
        <v>1</v>
      </c>
      <c r="E26" s="150" t="s">
        <v>2</v>
      </c>
      <c r="F26" s="150" t="s">
        <v>3</v>
      </c>
      <c r="G26" s="150" t="s">
        <v>4</v>
      </c>
      <c r="H26" s="156" t="s">
        <v>5</v>
      </c>
      <c r="I26" s="48" t="s">
        <v>6</v>
      </c>
      <c r="J26" s="137" t="s">
        <v>9</v>
      </c>
      <c r="K26" s="138"/>
      <c r="L26" s="126" t="s">
        <v>12</v>
      </c>
      <c r="M26" s="146"/>
      <c r="N26" s="147"/>
    </row>
    <row r="27" spans="1:14" ht="15">
      <c r="A27" s="168"/>
      <c r="B27" s="132"/>
      <c r="C27" s="161"/>
      <c r="D27" s="161"/>
      <c r="E27" s="161"/>
      <c r="F27" s="161"/>
      <c r="G27" s="161"/>
      <c r="H27" s="157"/>
      <c r="I27" s="51" t="s">
        <v>7</v>
      </c>
      <c r="J27" s="2" t="s">
        <v>2</v>
      </c>
      <c r="K27" s="1" t="s">
        <v>11</v>
      </c>
      <c r="L27" s="50" t="s">
        <v>13</v>
      </c>
      <c r="M27" s="50" t="s">
        <v>14</v>
      </c>
      <c r="N27" s="50" t="s">
        <v>15</v>
      </c>
    </row>
    <row r="28" spans="1:14" ht="45" customHeight="1">
      <c r="A28" s="126">
        <v>1</v>
      </c>
      <c r="B28" s="127">
        <v>2023505</v>
      </c>
      <c r="C28" s="182" t="s">
        <v>84</v>
      </c>
      <c r="D28" s="182" t="s">
        <v>81</v>
      </c>
      <c r="E28" s="182" t="s">
        <v>110</v>
      </c>
      <c r="F28" s="182" t="s">
        <v>111</v>
      </c>
      <c r="G28" s="183" t="s">
        <v>121</v>
      </c>
      <c r="H28" s="184">
        <v>149458434</v>
      </c>
      <c r="I28" s="185" t="s">
        <v>82</v>
      </c>
      <c r="J28" s="139" t="s">
        <v>135</v>
      </c>
      <c r="K28" s="141" t="s">
        <v>125</v>
      </c>
      <c r="L28" s="143" t="s">
        <v>127</v>
      </c>
      <c r="M28" s="143" t="s">
        <v>126</v>
      </c>
      <c r="N28" s="143"/>
    </row>
    <row r="29" spans="1:14" ht="15">
      <c r="A29" s="126"/>
      <c r="B29" s="127"/>
      <c r="C29" s="182"/>
      <c r="D29" s="182"/>
      <c r="E29" s="182"/>
      <c r="F29" s="182"/>
      <c r="G29" s="183"/>
      <c r="H29" s="184"/>
      <c r="I29" s="186">
        <v>45287</v>
      </c>
      <c r="J29" s="140"/>
      <c r="K29" s="142"/>
      <c r="L29" s="144"/>
      <c r="M29" s="144"/>
      <c r="N29" s="145"/>
    </row>
    <row r="30" spans="1:14" ht="52.2" customHeight="1">
      <c r="A30" s="126">
        <v>2</v>
      </c>
      <c r="B30" s="133" t="s">
        <v>112</v>
      </c>
      <c r="C30" s="153" t="s">
        <v>83</v>
      </c>
      <c r="D30" s="153" t="s">
        <v>81</v>
      </c>
      <c r="E30" s="153" t="s">
        <v>113</v>
      </c>
      <c r="F30" s="153" t="s">
        <v>114</v>
      </c>
      <c r="G30" s="162" t="s">
        <v>122</v>
      </c>
      <c r="H30" s="136">
        <v>345483592</v>
      </c>
      <c r="I30" s="101" t="s">
        <v>82</v>
      </c>
      <c r="J30" s="139" t="s">
        <v>136</v>
      </c>
      <c r="K30" s="141" t="s">
        <v>128</v>
      </c>
      <c r="L30" s="143" t="s">
        <v>129</v>
      </c>
      <c r="M30" s="143" t="s">
        <v>130</v>
      </c>
      <c r="N30" s="143"/>
    </row>
    <row r="31" spans="1:14" ht="15">
      <c r="A31" s="126"/>
      <c r="B31" s="133"/>
      <c r="C31" s="153"/>
      <c r="D31" s="153"/>
      <c r="E31" s="153"/>
      <c r="F31" s="153"/>
      <c r="G31" s="162"/>
      <c r="H31" s="136"/>
      <c r="I31" s="49">
        <v>45282</v>
      </c>
      <c r="J31" s="140"/>
      <c r="K31" s="142"/>
      <c r="L31" s="144"/>
      <c r="M31" s="144"/>
      <c r="N31" s="145"/>
    </row>
    <row r="32" spans="1:14" ht="66" customHeight="1">
      <c r="A32" s="126">
        <v>3</v>
      </c>
      <c r="B32" s="127" t="s">
        <v>115</v>
      </c>
      <c r="C32" s="182" t="s">
        <v>84</v>
      </c>
      <c r="D32" s="182" t="s">
        <v>78</v>
      </c>
      <c r="E32" s="182" t="s">
        <v>116</v>
      </c>
      <c r="F32" s="182" t="s">
        <v>117</v>
      </c>
      <c r="G32" s="183" t="s">
        <v>123</v>
      </c>
      <c r="H32" s="184">
        <v>210000000</v>
      </c>
      <c r="I32" s="185" t="s">
        <v>80</v>
      </c>
      <c r="J32" s="139" t="s">
        <v>137</v>
      </c>
      <c r="K32" s="141" t="s">
        <v>131</v>
      </c>
      <c r="L32" s="143"/>
      <c r="M32" s="143"/>
      <c r="N32" s="143"/>
    </row>
    <row r="33" spans="1:14" ht="15">
      <c r="A33" s="126"/>
      <c r="B33" s="127"/>
      <c r="C33" s="182"/>
      <c r="D33" s="182"/>
      <c r="E33" s="182"/>
      <c r="F33" s="182"/>
      <c r="G33" s="183"/>
      <c r="H33" s="184"/>
      <c r="I33" s="186">
        <v>45281</v>
      </c>
      <c r="J33" s="140"/>
      <c r="K33" s="142"/>
      <c r="L33" s="144"/>
      <c r="M33" s="144"/>
      <c r="N33" s="145"/>
    </row>
    <row r="34" spans="1:14" ht="52.2" customHeight="1">
      <c r="A34" s="126">
        <v>4</v>
      </c>
      <c r="B34" s="127" t="s">
        <v>118</v>
      </c>
      <c r="C34" s="182" t="s">
        <v>96</v>
      </c>
      <c r="D34" s="182" t="s">
        <v>81</v>
      </c>
      <c r="E34" s="182" t="s">
        <v>119</v>
      </c>
      <c r="F34" s="182" t="s">
        <v>120</v>
      </c>
      <c r="G34" s="183" t="s">
        <v>124</v>
      </c>
      <c r="H34" s="184">
        <v>131804626</v>
      </c>
      <c r="I34" s="185" t="s">
        <v>82</v>
      </c>
      <c r="J34" s="139" t="s">
        <v>138</v>
      </c>
      <c r="K34" s="141" t="s">
        <v>132</v>
      </c>
      <c r="L34" s="143" t="s">
        <v>133</v>
      </c>
      <c r="M34" s="143" t="s">
        <v>134</v>
      </c>
      <c r="N34" s="143"/>
    </row>
    <row r="35" spans="1:14" ht="15">
      <c r="A35" s="126"/>
      <c r="B35" s="127"/>
      <c r="C35" s="182"/>
      <c r="D35" s="182"/>
      <c r="E35" s="182"/>
      <c r="F35" s="182"/>
      <c r="G35" s="183"/>
      <c r="H35" s="184"/>
      <c r="I35" s="186">
        <v>45279</v>
      </c>
      <c r="J35" s="140"/>
      <c r="K35" s="142"/>
      <c r="L35" s="144"/>
      <c r="M35" s="144"/>
      <c r="N35" s="145"/>
    </row>
    <row r="36" spans="3:9" ht="15">
      <c r="C36" s="47"/>
      <c r="D36" s="47"/>
      <c r="E36" s="47"/>
      <c r="F36" s="47"/>
      <c r="G36" s="47"/>
      <c r="H36" s="72"/>
      <c r="I36" s="47"/>
    </row>
    <row r="37" spans="1:14" ht="21">
      <c r="A37" s="3"/>
      <c r="B37" s="134" t="s">
        <v>19</v>
      </c>
      <c r="C37" s="134"/>
      <c r="D37" s="134"/>
      <c r="E37" s="134"/>
      <c r="F37" s="134"/>
      <c r="G37" s="134"/>
      <c r="H37" s="134"/>
      <c r="I37" s="134"/>
      <c r="J37" s="106"/>
      <c r="K37" s="107"/>
      <c r="L37" s="108"/>
      <c r="M37" s="108"/>
      <c r="N37" s="108"/>
    </row>
    <row r="38" spans="1:14" ht="14.4" customHeight="1">
      <c r="A38" s="109"/>
      <c r="C38" s="47"/>
      <c r="D38" s="47"/>
      <c r="E38" s="47"/>
      <c r="F38" s="47"/>
      <c r="G38" s="47"/>
      <c r="H38" s="105"/>
      <c r="I38" s="47"/>
      <c r="J38" s="106"/>
      <c r="K38" s="107"/>
      <c r="L38" s="108"/>
      <c r="M38" s="108"/>
      <c r="N38" s="108"/>
    </row>
    <row r="39" spans="1:14" ht="15">
      <c r="A39" s="129" t="s">
        <v>24</v>
      </c>
      <c r="B39" s="131" t="s">
        <v>8</v>
      </c>
      <c r="C39" s="131" t="s">
        <v>0</v>
      </c>
      <c r="D39" s="131" t="s">
        <v>1</v>
      </c>
      <c r="E39" s="131" t="s">
        <v>2</v>
      </c>
      <c r="F39" s="131" t="s">
        <v>3</v>
      </c>
      <c r="G39" s="131" t="s">
        <v>4</v>
      </c>
      <c r="H39" s="169" t="s">
        <v>5</v>
      </c>
      <c r="I39" s="57" t="s">
        <v>6</v>
      </c>
      <c r="J39" s="137" t="s">
        <v>9</v>
      </c>
      <c r="K39" s="138"/>
      <c r="L39" s="126" t="s">
        <v>12</v>
      </c>
      <c r="M39" s="146"/>
      <c r="N39" s="147"/>
    </row>
    <row r="40" spans="1:14" ht="15.75" customHeight="1">
      <c r="A40" s="130"/>
      <c r="B40" s="132"/>
      <c r="C40" s="132"/>
      <c r="D40" s="132"/>
      <c r="E40" s="132"/>
      <c r="F40" s="132"/>
      <c r="G40" s="132"/>
      <c r="H40" s="170"/>
      <c r="I40" s="50" t="s">
        <v>7</v>
      </c>
      <c r="J40" s="2" t="s">
        <v>2</v>
      </c>
      <c r="K40" s="2" t="s">
        <v>11</v>
      </c>
      <c r="L40" s="50" t="s">
        <v>13</v>
      </c>
      <c r="M40" s="50" t="s">
        <v>14</v>
      </c>
      <c r="N40" s="50" t="s">
        <v>15</v>
      </c>
    </row>
    <row r="41" spans="1:14" ht="59.4" customHeight="1">
      <c r="A41" s="126">
        <v>1</v>
      </c>
      <c r="B41" s="127" t="s">
        <v>147</v>
      </c>
      <c r="C41" s="182" t="s">
        <v>84</v>
      </c>
      <c r="D41" s="182" t="s">
        <v>78</v>
      </c>
      <c r="E41" s="182" t="s">
        <v>148</v>
      </c>
      <c r="F41" s="182" t="s">
        <v>149</v>
      </c>
      <c r="G41" s="183" t="s">
        <v>88</v>
      </c>
      <c r="H41" s="184">
        <v>1000000000</v>
      </c>
      <c r="I41" s="185" t="s">
        <v>79</v>
      </c>
      <c r="J41" s="139" t="s">
        <v>189</v>
      </c>
      <c r="K41" s="141" t="s">
        <v>179</v>
      </c>
      <c r="L41" s="143"/>
      <c r="M41" s="143"/>
      <c r="N41" s="143"/>
    </row>
    <row r="42" spans="1:14" ht="15">
      <c r="A42" s="126"/>
      <c r="B42" s="127"/>
      <c r="C42" s="182"/>
      <c r="D42" s="182"/>
      <c r="E42" s="182"/>
      <c r="F42" s="182"/>
      <c r="G42" s="183"/>
      <c r="H42" s="184"/>
      <c r="I42" s="187" t="s">
        <v>150</v>
      </c>
      <c r="J42" s="140"/>
      <c r="K42" s="142"/>
      <c r="L42" s="144"/>
      <c r="M42" s="144"/>
      <c r="N42" s="145"/>
    </row>
    <row r="43" spans="1:14" ht="64.8" customHeight="1">
      <c r="A43" s="126">
        <v>2</v>
      </c>
      <c r="B43" s="133" t="s">
        <v>151</v>
      </c>
      <c r="C43" s="153" t="s">
        <v>86</v>
      </c>
      <c r="D43" s="153" t="s">
        <v>78</v>
      </c>
      <c r="E43" s="153" t="s">
        <v>87</v>
      </c>
      <c r="F43" s="153" t="s">
        <v>152</v>
      </c>
      <c r="G43" s="162" t="s">
        <v>124</v>
      </c>
      <c r="H43" s="136">
        <v>2451660509</v>
      </c>
      <c r="I43" s="101" t="s">
        <v>79</v>
      </c>
      <c r="J43" s="139" t="s">
        <v>190</v>
      </c>
      <c r="K43" s="141" t="s">
        <v>180</v>
      </c>
      <c r="L43" s="143"/>
      <c r="M43" s="143"/>
      <c r="N43" s="143"/>
    </row>
    <row r="44" spans="1:14" ht="15">
      <c r="A44" s="126"/>
      <c r="B44" s="133"/>
      <c r="C44" s="153"/>
      <c r="D44" s="153"/>
      <c r="E44" s="153"/>
      <c r="F44" s="153"/>
      <c r="G44" s="162"/>
      <c r="H44" s="136"/>
      <c r="I44" s="117" t="s">
        <v>153</v>
      </c>
      <c r="J44" s="140"/>
      <c r="K44" s="142"/>
      <c r="L44" s="144"/>
      <c r="M44" s="144"/>
      <c r="N44" s="145"/>
    </row>
    <row r="45" spans="1:14" ht="59.4" customHeight="1">
      <c r="A45" s="126">
        <v>3</v>
      </c>
      <c r="B45" s="127" t="s">
        <v>154</v>
      </c>
      <c r="C45" s="182" t="s">
        <v>86</v>
      </c>
      <c r="D45" s="182" t="s">
        <v>81</v>
      </c>
      <c r="E45" s="182" t="s">
        <v>87</v>
      </c>
      <c r="F45" s="182" t="s">
        <v>155</v>
      </c>
      <c r="G45" s="183" t="s">
        <v>177</v>
      </c>
      <c r="H45" s="184">
        <v>976486691</v>
      </c>
      <c r="I45" s="185" t="s">
        <v>82</v>
      </c>
      <c r="J45" s="139" t="s">
        <v>190</v>
      </c>
      <c r="K45" s="141" t="s">
        <v>180</v>
      </c>
      <c r="L45" s="143" t="s">
        <v>181</v>
      </c>
      <c r="M45" s="143" t="s">
        <v>182</v>
      </c>
      <c r="N45" s="143"/>
    </row>
    <row r="46" spans="1:14" ht="15">
      <c r="A46" s="126"/>
      <c r="B46" s="127"/>
      <c r="C46" s="182"/>
      <c r="D46" s="182"/>
      <c r="E46" s="182"/>
      <c r="F46" s="182"/>
      <c r="G46" s="183"/>
      <c r="H46" s="184"/>
      <c r="I46" s="186">
        <v>45289</v>
      </c>
      <c r="J46" s="140"/>
      <c r="K46" s="142"/>
      <c r="L46" s="144"/>
      <c r="M46" s="144"/>
      <c r="N46" s="145"/>
    </row>
    <row r="47" spans="1:14" ht="52.2" customHeight="1">
      <c r="A47" s="126">
        <v>4</v>
      </c>
      <c r="B47" s="133" t="s">
        <v>156</v>
      </c>
      <c r="C47" s="153" t="s">
        <v>86</v>
      </c>
      <c r="D47" s="153" t="s">
        <v>81</v>
      </c>
      <c r="E47" s="153" t="s">
        <v>87</v>
      </c>
      <c r="F47" s="153" t="s">
        <v>157</v>
      </c>
      <c r="G47" s="162" t="s">
        <v>177</v>
      </c>
      <c r="H47" s="136">
        <v>131122811</v>
      </c>
      <c r="I47" s="101" t="s">
        <v>82</v>
      </c>
      <c r="J47" s="139" t="s">
        <v>190</v>
      </c>
      <c r="K47" s="141" t="s">
        <v>180</v>
      </c>
      <c r="L47" s="143" t="s">
        <v>183</v>
      </c>
      <c r="M47" s="143" t="s">
        <v>184</v>
      </c>
      <c r="N47" s="143"/>
    </row>
    <row r="48" spans="1:14" ht="15">
      <c r="A48" s="126"/>
      <c r="B48" s="133"/>
      <c r="C48" s="153"/>
      <c r="D48" s="153"/>
      <c r="E48" s="153"/>
      <c r="F48" s="153"/>
      <c r="G48" s="162"/>
      <c r="H48" s="136"/>
      <c r="I48" s="49">
        <v>45289</v>
      </c>
      <c r="J48" s="140"/>
      <c r="K48" s="142"/>
      <c r="L48" s="144"/>
      <c r="M48" s="144"/>
      <c r="N48" s="145"/>
    </row>
    <row r="49" spans="1:14" ht="57.6" customHeight="1">
      <c r="A49" s="126">
        <v>5</v>
      </c>
      <c r="B49" s="133" t="s">
        <v>158</v>
      </c>
      <c r="C49" s="153" t="s">
        <v>96</v>
      </c>
      <c r="D49" s="153" t="s">
        <v>78</v>
      </c>
      <c r="E49" s="153" t="s">
        <v>92</v>
      </c>
      <c r="F49" s="153" t="s">
        <v>159</v>
      </c>
      <c r="G49" s="162" t="s">
        <v>93</v>
      </c>
      <c r="H49" s="136">
        <v>4623389971.92</v>
      </c>
      <c r="I49" s="101" t="s">
        <v>80</v>
      </c>
      <c r="J49" s="139" t="s">
        <v>95</v>
      </c>
      <c r="K49" s="141" t="s">
        <v>94</v>
      </c>
      <c r="L49" s="143"/>
      <c r="M49" s="143"/>
      <c r="N49" s="143"/>
    </row>
    <row r="50" spans="1:14" ht="15">
      <c r="A50" s="126"/>
      <c r="B50" s="133"/>
      <c r="C50" s="153"/>
      <c r="D50" s="153"/>
      <c r="E50" s="153"/>
      <c r="F50" s="153"/>
      <c r="G50" s="162"/>
      <c r="H50" s="136"/>
      <c r="I50" s="49">
        <v>45287</v>
      </c>
      <c r="J50" s="140"/>
      <c r="K50" s="142"/>
      <c r="L50" s="144"/>
      <c r="M50" s="144"/>
      <c r="N50" s="145"/>
    </row>
    <row r="51" spans="1:14" ht="49.8" customHeight="1">
      <c r="A51" s="126">
        <v>6</v>
      </c>
      <c r="B51" s="133" t="s">
        <v>160</v>
      </c>
      <c r="C51" s="153" t="s">
        <v>86</v>
      </c>
      <c r="D51" s="153" t="s">
        <v>81</v>
      </c>
      <c r="E51" s="153" t="s">
        <v>87</v>
      </c>
      <c r="F51" s="153" t="s">
        <v>161</v>
      </c>
      <c r="G51" s="162" t="s">
        <v>124</v>
      </c>
      <c r="H51" s="136">
        <v>1664582106</v>
      </c>
      <c r="I51" s="101" t="s">
        <v>82</v>
      </c>
      <c r="J51" s="139" t="s">
        <v>190</v>
      </c>
      <c r="K51" s="141" t="s">
        <v>180</v>
      </c>
      <c r="L51" s="143" t="s">
        <v>185</v>
      </c>
      <c r="M51" s="143" t="s">
        <v>186</v>
      </c>
      <c r="N51" s="143"/>
    </row>
    <row r="52" spans="1:14" ht="15">
      <c r="A52" s="126"/>
      <c r="B52" s="133"/>
      <c r="C52" s="153"/>
      <c r="D52" s="153"/>
      <c r="E52" s="153"/>
      <c r="F52" s="153"/>
      <c r="G52" s="162"/>
      <c r="H52" s="136"/>
      <c r="I52" s="49">
        <v>45287</v>
      </c>
      <c r="J52" s="140"/>
      <c r="K52" s="142"/>
      <c r="L52" s="144"/>
      <c r="M52" s="144"/>
      <c r="N52" s="145"/>
    </row>
    <row r="53" spans="1:14" ht="52.2" customHeight="1">
      <c r="A53" s="126">
        <v>7</v>
      </c>
      <c r="B53" s="127" t="s">
        <v>162</v>
      </c>
      <c r="C53" s="182" t="s">
        <v>86</v>
      </c>
      <c r="D53" s="182" t="s">
        <v>81</v>
      </c>
      <c r="E53" s="182" t="s">
        <v>87</v>
      </c>
      <c r="F53" s="182" t="s">
        <v>163</v>
      </c>
      <c r="G53" s="183" t="s">
        <v>124</v>
      </c>
      <c r="H53" s="184">
        <v>122690404.2</v>
      </c>
      <c r="I53" s="185" t="s">
        <v>82</v>
      </c>
      <c r="J53" s="139" t="s">
        <v>190</v>
      </c>
      <c r="K53" s="141" t="s">
        <v>180</v>
      </c>
      <c r="L53" s="143" t="s">
        <v>187</v>
      </c>
      <c r="M53" s="143" t="s">
        <v>188</v>
      </c>
      <c r="N53" s="143"/>
    </row>
    <row r="54" spans="1:14" ht="15">
      <c r="A54" s="126"/>
      <c r="B54" s="127"/>
      <c r="C54" s="182"/>
      <c r="D54" s="182"/>
      <c r="E54" s="182"/>
      <c r="F54" s="182"/>
      <c r="G54" s="183"/>
      <c r="H54" s="184"/>
      <c r="I54" s="186">
        <v>45287</v>
      </c>
      <c r="J54" s="140"/>
      <c r="K54" s="142"/>
      <c r="L54" s="144"/>
      <c r="M54" s="144"/>
      <c r="N54" s="145"/>
    </row>
    <row r="55" spans="1:14" ht="56.4" customHeight="1">
      <c r="A55" s="126">
        <v>8</v>
      </c>
      <c r="B55" s="127" t="s">
        <v>151</v>
      </c>
      <c r="C55" s="182" t="s">
        <v>86</v>
      </c>
      <c r="D55" s="182" t="s">
        <v>81</v>
      </c>
      <c r="E55" s="182" t="s">
        <v>87</v>
      </c>
      <c r="F55" s="182" t="s">
        <v>164</v>
      </c>
      <c r="G55" s="183" t="s">
        <v>124</v>
      </c>
      <c r="H55" s="184">
        <v>2451660509</v>
      </c>
      <c r="I55" s="185" t="s">
        <v>82</v>
      </c>
      <c r="J55" s="139" t="s">
        <v>190</v>
      </c>
      <c r="K55" s="141" t="s">
        <v>180</v>
      </c>
      <c r="L55" s="143" t="s">
        <v>191</v>
      </c>
      <c r="M55" s="143" t="s">
        <v>192</v>
      </c>
      <c r="N55" s="143"/>
    </row>
    <row r="56" spans="1:14" ht="15">
      <c r="A56" s="126"/>
      <c r="B56" s="127"/>
      <c r="C56" s="182"/>
      <c r="D56" s="182"/>
      <c r="E56" s="182"/>
      <c r="F56" s="182"/>
      <c r="G56" s="183"/>
      <c r="H56" s="184"/>
      <c r="I56" s="186">
        <v>45286</v>
      </c>
      <c r="J56" s="140"/>
      <c r="K56" s="142"/>
      <c r="L56" s="144"/>
      <c r="M56" s="144"/>
      <c r="N56" s="145"/>
    </row>
    <row r="57" spans="1:14" ht="57.6" customHeight="1">
      <c r="A57" s="126">
        <v>9</v>
      </c>
      <c r="B57" s="127" t="s">
        <v>165</v>
      </c>
      <c r="C57" s="182" t="s">
        <v>86</v>
      </c>
      <c r="D57" s="182" t="s">
        <v>81</v>
      </c>
      <c r="E57" s="182" t="s">
        <v>87</v>
      </c>
      <c r="F57" s="182" t="s">
        <v>166</v>
      </c>
      <c r="G57" s="183" t="s">
        <v>124</v>
      </c>
      <c r="H57" s="184">
        <v>171616236</v>
      </c>
      <c r="I57" s="185" t="s">
        <v>82</v>
      </c>
      <c r="J57" s="139" t="s">
        <v>190</v>
      </c>
      <c r="K57" s="141" t="s">
        <v>180</v>
      </c>
      <c r="L57" s="143" t="s">
        <v>193</v>
      </c>
      <c r="M57" s="143" t="s">
        <v>194</v>
      </c>
      <c r="N57" s="143"/>
    </row>
    <row r="58" spans="1:14" ht="15">
      <c r="A58" s="126"/>
      <c r="B58" s="127"/>
      <c r="C58" s="182"/>
      <c r="D58" s="182"/>
      <c r="E58" s="182"/>
      <c r="F58" s="182"/>
      <c r="G58" s="183"/>
      <c r="H58" s="184"/>
      <c r="I58" s="186">
        <v>45286</v>
      </c>
      <c r="J58" s="140"/>
      <c r="K58" s="142"/>
      <c r="L58" s="144"/>
      <c r="M58" s="144"/>
      <c r="N58" s="145"/>
    </row>
    <row r="59" spans="1:14" ht="55.2" customHeight="1">
      <c r="A59" s="126">
        <v>10</v>
      </c>
      <c r="B59" s="127" t="s">
        <v>167</v>
      </c>
      <c r="C59" s="182" t="s">
        <v>86</v>
      </c>
      <c r="D59" s="182" t="s">
        <v>81</v>
      </c>
      <c r="E59" s="182" t="s">
        <v>87</v>
      </c>
      <c r="F59" s="182" t="s">
        <v>168</v>
      </c>
      <c r="G59" s="183" t="s">
        <v>88</v>
      </c>
      <c r="H59" s="184">
        <v>1854016495.07</v>
      </c>
      <c r="I59" s="185" t="s">
        <v>82</v>
      </c>
      <c r="J59" s="139" t="s">
        <v>190</v>
      </c>
      <c r="K59" s="141" t="s">
        <v>180</v>
      </c>
      <c r="L59" s="143" t="s">
        <v>191</v>
      </c>
      <c r="M59" s="143" t="s">
        <v>192</v>
      </c>
      <c r="N59" s="143"/>
    </row>
    <row r="60" spans="1:14" ht="15">
      <c r="A60" s="126"/>
      <c r="B60" s="127"/>
      <c r="C60" s="182"/>
      <c r="D60" s="182"/>
      <c r="E60" s="182"/>
      <c r="F60" s="182"/>
      <c r="G60" s="183"/>
      <c r="H60" s="184"/>
      <c r="I60" s="186">
        <v>45286</v>
      </c>
      <c r="J60" s="140"/>
      <c r="K60" s="142"/>
      <c r="L60" s="144"/>
      <c r="M60" s="144"/>
      <c r="N60" s="145"/>
    </row>
    <row r="61" spans="1:14" ht="51.6" customHeight="1">
      <c r="A61" s="126">
        <v>11</v>
      </c>
      <c r="B61" s="127" t="s">
        <v>169</v>
      </c>
      <c r="C61" s="182" t="s">
        <v>86</v>
      </c>
      <c r="D61" s="182" t="s">
        <v>81</v>
      </c>
      <c r="E61" s="182" t="s">
        <v>87</v>
      </c>
      <c r="F61" s="182" t="s">
        <v>170</v>
      </c>
      <c r="G61" s="183" t="s">
        <v>124</v>
      </c>
      <c r="H61" s="184">
        <v>129781154</v>
      </c>
      <c r="I61" s="185" t="s">
        <v>82</v>
      </c>
      <c r="J61" s="139" t="s">
        <v>190</v>
      </c>
      <c r="K61" s="141" t="s">
        <v>180</v>
      </c>
      <c r="L61" s="143" t="s">
        <v>193</v>
      </c>
      <c r="M61" s="143" t="s">
        <v>194</v>
      </c>
      <c r="N61" s="143"/>
    </row>
    <row r="62" spans="1:14" ht="15">
      <c r="A62" s="126"/>
      <c r="B62" s="127"/>
      <c r="C62" s="182"/>
      <c r="D62" s="182"/>
      <c r="E62" s="182"/>
      <c r="F62" s="182"/>
      <c r="G62" s="183"/>
      <c r="H62" s="184"/>
      <c r="I62" s="186">
        <v>45286</v>
      </c>
      <c r="J62" s="140"/>
      <c r="K62" s="142"/>
      <c r="L62" s="144"/>
      <c r="M62" s="144"/>
      <c r="N62" s="145"/>
    </row>
    <row r="63" spans="1:14" ht="41.4" customHeight="1">
      <c r="A63" s="126">
        <v>12</v>
      </c>
      <c r="B63" s="127" t="s">
        <v>171</v>
      </c>
      <c r="C63" s="182" t="s">
        <v>86</v>
      </c>
      <c r="D63" s="182" t="s">
        <v>78</v>
      </c>
      <c r="E63" s="182" t="s">
        <v>87</v>
      </c>
      <c r="F63" s="182" t="s">
        <v>172</v>
      </c>
      <c r="G63" s="183" t="s">
        <v>124</v>
      </c>
      <c r="H63" s="184">
        <v>93456289</v>
      </c>
      <c r="I63" s="185" t="s">
        <v>79</v>
      </c>
      <c r="J63" s="139" t="s">
        <v>190</v>
      </c>
      <c r="K63" s="141" t="s">
        <v>180</v>
      </c>
      <c r="L63" s="143"/>
      <c r="M63" s="143"/>
      <c r="N63" s="143"/>
    </row>
    <row r="64" spans="1:14" ht="15">
      <c r="A64" s="126"/>
      <c r="B64" s="127"/>
      <c r="C64" s="182"/>
      <c r="D64" s="182"/>
      <c r="E64" s="182"/>
      <c r="F64" s="182"/>
      <c r="G64" s="183"/>
      <c r="H64" s="184"/>
      <c r="I64" s="187" t="s">
        <v>173</v>
      </c>
      <c r="J64" s="140"/>
      <c r="K64" s="142"/>
      <c r="L64" s="144"/>
      <c r="M64" s="144"/>
      <c r="N64" s="145"/>
    </row>
    <row r="65" spans="1:14" ht="60" customHeight="1">
      <c r="A65" s="126">
        <v>13</v>
      </c>
      <c r="B65" s="127" t="s">
        <v>174</v>
      </c>
      <c r="C65" s="182" t="s">
        <v>96</v>
      </c>
      <c r="D65" s="182" t="s">
        <v>81</v>
      </c>
      <c r="E65" s="182" t="s">
        <v>175</v>
      </c>
      <c r="F65" s="182" t="s">
        <v>176</v>
      </c>
      <c r="G65" s="183" t="s">
        <v>178</v>
      </c>
      <c r="H65" s="184">
        <v>892042850</v>
      </c>
      <c r="I65" s="185" t="s">
        <v>82</v>
      </c>
      <c r="J65" s="139" t="s">
        <v>198</v>
      </c>
      <c r="K65" s="141" t="s">
        <v>195</v>
      </c>
      <c r="L65" s="143" t="s">
        <v>196</v>
      </c>
      <c r="M65" s="143" t="s">
        <v>197</v>
      </c>
      <c r="N65" s="143"/>
    </row>
    <row r="66" spans="1:14" ht="15">
      <c r="A66" s="126"/>
      <c r="B66" s="127"/>
      <c r="C66" s="182"/>
      <c r="D66" s="182"/>
      <c r="E66" s="182"/>
      <c r="F66" s="182"/>
      <c r="G66" s="183"/>
      <c r="H66" s="184"/>
      <c r="I66" s="186">
        <v>45282</v>
      </c>
      <c r="J66" s="140"/>
      <c r="K66" s="142"/>
      <c r="L66" s="144"/>
      <c r="M66" s="144"/>
      <c r="N66" s="145"/>
    </row>
    <row r="67" spans="1:14" ht="60" customHeight="1">
      <c r="A67" s="126">
        <v>14</v>
      </c>
      <c r="B67" s="127" t="s">
        <v>199</v>
      </c>
      <c r="C67" s="182" t="s">
        <v>86</v>
      </c>
      <c r="D67" s="182" t="s">
        <v>81</v>
      </c>
      <c r="E67" s="182" t="s">
        <v>87</v>
      </c>
      <c r="F67" s="182" t="s">
        <v>200</v>
      </c>
      <c r="G67" s="183" t="s">
        <v>88</v>
      </c>
      <c r="H67" s="184">
        <v>4077356113</v>
      </c>
      <c r="I67" s="185" t="s">
        <v>82</v>
      </c>
      <c r="J67" s="139" t="s">
        <v>190</v>
      </c>
      <c r="K67" s="141" t="s">
        <v>180</v>
      </c>
      <c r="L67" s="143" t="s">
        <v>214</v>
      </c>
      <c r="M67" s="143" t="s">
        <v>215</v>
      </c>
      <c r="N67" s="143"/>
    </row>
    <row r="68" spans="1:14" ht="15">
      <c r="A68" s="126"/>
      <c r="B68" s="127"/>
      <c r="C68" s="182"/>
      <c r="D68" s="182"/>
      <c r="E68" s="182"/>
      <c r="F68" s="182"/>
      <c r="G68" s="183"/>
      <c r="H68" s="184"/>
      <c r="I68" s="186">
        <v>45282</v>
      </c>
      <c r="J68" s="140"/>
      <c r="K68" s="142"/>
      <c r="L68" s="144"/>
      <c r="M68" s="144"/>
      <c r="N68" s="145"/>
    </row>
    <row r="69" spans="1:14" ht="53.4" customHeight="1">
      <c r="A69" s="126">
        <v>15</v>
      </c>
      <c r="B69" s="127" t="s">
        <v>201</v>
      </c>
      <c r="C69" s="182" t="s">
        <v>86</v>
      </c>
      <c r="D69" s="182" t="s">
        <v>81</v>
      </c>
      <c r="E69" s="182" t="s">
        <v>87</v>
      </c>
      <c r="F69" s="182" t="s">
        <v>202</v>
      </c>
      <c r="G69" s="183" t="s">
        <v>88</v>
      </c>
      <c r="H69" s="184">
        <v>403955020</v>
      </c>
      <c r="I69" s="185" t="s">
        <v>82</v>
      </c>
      <c r="J69" s="139" t="s">
        <v>190</v>
      </c>
      <c r="K69" s="141" t="s">
        <v>180</v>
      </c>
      <c r="L69" s="143" t="s">
        <v>217</v>
      </c>
      <c r="M69" s="143" t="s">
        <v>216</v>
      </c>
      <c r="N69" s="143"/>
    </row>
    <row r="70" spans="1:14" ht="15">
      <c r="A70" s="126"/>
      <c r="B70" s="127"/>
      <c r="C70" s="182"/>
      <c r="D70" s="182"/>
      <c r="E70" s="182"/>
      <c r="F70" s="182"/>
      <c r="G70" s="183"/>
      <c r="H70" s="184"/>
      <c r="I70" s="186">
        <v>45282</v>
      </c>
      <c r="J70" s="140"/>
      <c r="K70" s="142"/>
      <c r="L70" s="144"/>
      <c r="M70" s="144"/>
      <c r="N70" s="145"/>
    </row>
    <row r="71" spans="1:14" ht="54" customHeight="1">
      <c r="A71" s="126">
        <v>16</v>
      </c>
      <c r="B71" s="127" t="s">
        <v>203</v>
      </c>
      <c r="C71" s="182" t="s">
        <v>86</v>
      </c>
      <c r="D71" s="182" t="s">
        <v>78</v>
      </c>
      <c r="E71" s="182" t="s">
        <v>87</v>
      </c>
      <c r="F71" s="182" t="s">
        <v>204</v>
      </c>
      <c r="G71" s="183" t="s">
        <v>213</v>
      </c>
      <c r="H71" s="184">
        <v>533490984</v>
      </c>
      <c r="I71" s="185" t="s">
        <v>79</v>
      </c>
      <c r="J71" s="139" t="s">
        <v>190</v>
      </c>
      <c r="K71" s="141" t="s">
        <v>180</v>
      </c>
      <c r="L71" s="143"/>
      <c r="M71" s="143"/>
      <c r="N71" s="143"/>
    </row>
    <row r="72" spans="1:14" ht="15">
      <c r="A72" s="126"/>
      <c r="B72" s="127"/>
      <c r="C72" s="182"/>
      <c r="D72" s="182"/>
      <c r="E72" s="182"/>
      <c r="F72" s="182"/>
      <c r="G72" s="183"/>
      <c r="H72" s="184"/>
      <c r="I72" s="187" t="s">
        <v>205</v>
      </c>
      <c r="J72" s="140"/>
      <c r="K72" s="142"/>
      <c r="L72" s="144"/>
      <c r="M72" s="144"/>
      <c r="N72" s="145"/>
    </row>
    <row r="73" spans="1:14" ht="56.4" customHeight="1">
      <c r="A73" s="126">
        <v>17</v>
      </c>
      <c r="B73" s="127" t="s">
        <v>206</v>
      </c>
      <c r="C73" s="182" t="s">
        <v>86</v>
      </c>
      <c r="D73" s="182" t="s">
        <v>81</v>
      </c>
      <c r="E73" s="182" t="s">
        <v>87</v>
      </c>
      <c r="F73" s="182" t="s">
        <v>207</v>
      </c>
      <c r="G73" s="183" t="s">
        <v>88</v>
      </c>
      <c r="H73" s="184">
        <v>10464373472</v>
      </c>
      <c r="I73" s="185" t="s">
        <v>82</v>
      </c>
      <c r="J73" s="139" t="s">
        <v>190</v>
      </c>
      <c r="K73" s="141" t="s">
        <v>180</v>
      </c>
      <c r="L73" s="143" t="s">
        <v>218</v>
      </c>
      <c r="M73" s="143" t="s">
        <v>219</v>
      </c>
      <c r="N73" s="143"/>
    </row>
    <row r="74" spans="1:14" ht="15">
      <c r="A74" s="126"/>
      <c r="B74" s="188"/>
      <c r="C74" s="189"/>
      <c r="D74" s="189"/>
      <c r="E74" s="189"/>
      <c r="F74" s="189"/>
      <c r="G74" s="190"/>
      <c r="H74" s="191"/>
      <c r="I74" s="192">
        <v>45280</v>
      </c>
      <c r="J74" s="140"/>
      <c r="K74" s="142"/>
      <c r="L74" s="144"/>
      <c r="M74" s="144"/>
      <c r="N74" s="145"/>
    </row>
    <row r="75" spans="1:14" ht="53.4" customHeight="1">
      <c r="A75" s="126">
        <v>18</v>
      </c>
      <c r="B75" s="127" t="s">
        <v>208</v>
      </c>
      <c r="C75" s="182" t="s">
        <v>86</v>
      </c>
      <c r="D75" s="182" t="s">
        <v>78</v>
      </c>
      <c r="E75" s="182" t="s">
        <v>87</v>
      </c>
      <c r="F75" s="182" t="s">
        <v>209</v>
      </c>
      <c r="G75" s="183" t="s">
        <v>88</v>
      </c>
      <c r="H75" s="184">
        <v>187643746</v>
      </c>
      <c r="I75" s="185" t="s">
        <v>79</v>
      </c>
      <c r="J75" s="139" t="s">
        <v>190</v>
      </c>
      <c r="K75" s="141" t="s">
        <v>180</v>
      </c>
      <c r="L75" s="143"/>
      <c r="M75" s="143"/>
      <c r="N75" s="143"/>
    </row>
    <row r="76" spans="1:14" ht="15">
      <c r="A76" s="126"/>
      <c r="B76" s="127"/>
      <c r="C76" s="182"/>
      <c r="D76" s="182"/>
      <c r="E76" s="182"/>
      <c r="F76" s="182"/>
      <c r="G76" s="183"/>
      <c r="H76" s="184"/>
      <c r="I76" s="187" t="s">
        <v>210</v>
      </c>
      <c r="J76" s="140"/>
      <c r="K76" s="142"/>
      <c r="L76" s="144"/>
      <c r="M76" s="144"/>
      <c r="N76" s="145"/>
    </row>
    <row r="77" spans="1:14" ht="67.8" customHeight="1">
      <c r="A77" s="126">
        <v>19</v>
      </c>
      <c r="B77" s="127" t="s">
        <v>211</v>
      </c>
      <c r="C77" s="182" t="s">
        <v>86</v>
      </c>
      <c r="D77" s="182" t="s">
        <v>78</v>
      </c>
      <c r="E77" s="182" t="s">
        <v>87</v>
      </c>
      <c r="F77" s="182" t="s">
        <v>212</v>
      </c>
      <c r="G77" s="183" t="s">
        <v>88</v>
      </c>
      <c r="H77" s="184">
        <v>138522616</v>
      </c>
      <c r="I77" s="185" t="s">
        <v>79</v>
      </c>
      <c r="J77" s="139" t="s">
        <v>190</v>
      </c>
      <c r="K77" s="141" t="s">
        <v>180</v>
      </c>
      <c r="L77" s="143"/>
      <c r="M77" s="143"/>
      <c r="N77" s="143"/>
    </row>
    <row r="78" spans="1:14" ht="15">
      <c r="A78" s="126"/>
      <c r="B78" s="127"/>
      <c r="C78" s="182"/>
      <c r="D78" s="182"/>
      <c r="E78" s="182"/>
      <c r="F78" s="182"/>
      <c r="G78" s="183"/>
      <c r="H78" s="184"/>
      <c r="I78" s="187" t="s">
        <v>210</v>
      </c>
      <c r="J78" s="140"/>
      <c r="K78" s="142"/>
      <c r="L78" s="144"/>
      <c r="M78" s="144"/>
      <c r="N78" s="145"/>
    </row>
  </sheetData>
  <mergeCells count="395">
    <mergeCell ref="J75:J76"/>
    <mergeCell ref="K75:K76"/>
    <mergeCell ref="L75:L76"/>
    <mergeCell ref="M75:M76"/>
    <mergeCell ref="N75:N76"/>
    <mergeCell ref="J77:J78"/>
    <mergeCell ref="K77:K78"/>
    <mergeCell ref="L77:L78"/>
    <mergeCell ref="M77:M78"/>
    <mergeCell ref="N77:N78"/>
    <mergeCell ref="A71:A72"/>
    <mergeCell ref="A73:A74"/>
    <mergeCell ref="J67:J68"/>
    <mergeCell ref="K67:K68"/>
    <mergeCell ref="L67:L68"/>
    <mergeCell ref="M67:M68"/>
    <mergeCell ref="N67:N68"/>
    <mergeCell ref="J69:J70"/>
    <mergeCell ref="K69:K70"/>
    <mergeCell ref="L69:L70"/>
    <mergeCell ref="M69:M70"/>
    <mergeCell ref="N69:N70"/>
    <mergeCell ref="J71:J72"/>
    <mergeCell ref="K71:K72"/>
    <mergeCell ref="L71:L72"/>
    <mergeCell ref="M71:M72"/>
    <mergeCell ref="N71:N72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J63:J64"/>
    <mergeCell ref="K63:K64"/>
    <mergeCell ref="L63:L64"/>
    <mergeCell ref="M63:M64"/>
    <mergeCell ref="N63:N64"/>
    <mergeCell ref="J65:J66"/>
    <mergeCell ref="K65:K66"/>
    <mergeCell ref="L65:L66"/>
    <mergeCell ref="M65:M66"/>
    <mergeCell ref="N65:N66"/>
    <mergeCell ref="J59:J60"/>
    <mergeCell ref="K59:K60"/>
    <mergeCell ref="L59:L60"/>
    <mergeCell ref="M59:M60"/>
    <mergeCell ref="N59:N60"/>
    <mergeCell ref="J61:J62"/>
    <mergeCell ref="K61:K62"/>
    <mergeCell ref="L61:L62"/>
    <mergeCell ref="M61:M62"/>
    <mergeCell ref="N61:N62"/>
    <mergeCell ref="J55:J56"/>
    <mergeCell ref="K55:K56"/>
    <mergeCell ref="L55:L56"/>
    <mergeCell ref="M55:M56"/>
    <mergeCell ref="N55:N56"/>
    <mergeCell ref="J57:J58"/>
    <mergeCell ref="K57:K58"/>
    <mergeCell ref="L57:L58"/>
    <mergeCell ref="M57:M58"/>
    <mergeCell ref="N57:N58"/>
    <mergeCell ref="J51:J52"/>
    <mergeCell ref="K51:K52"/>
    <mergeCell ref="L51:L52"/>
    <mergeCell ref="M51:M52"/>
    <mergeCell ref="N51:N52"/>
    <mergeCell ref="J53:J54"/>
    <mergeCell ref="K53:K54"/>
    <mergeCell ref="L53:L54"/>
    <mergeCell ref="M53:M54"/>
    <mergeCell ref="N53:N54"/>
    <mergeCell ref="J47:J48"/>
    <mergeCell ref="K47:K48"/>
    <mergeCell ref="L47:L48"/>
    <mergeCell ref="M47:M48"/>
    <mergeCell ref="N47:N48"/>
    <mergeCell ref="J49:J50"/>
    <mergeCell ref="K49:K50"/>
    <mergeCell ref="L49:L50"/>
    <mergeCell ref="M49:M50"/>
    <mergeCell ref="N49:N50"/>
    <mergeCell ref="B65:B66"/>
    <mergeCell ref="C65:C66"/>
    <mergeCell ref="D65:D66"/>
    <mergeCell ref="E65:E66"/>
    <mergeCell ref="F65:F66"/>
    <mergeCell ref="G65:G66"/>
    <mergeCell ref="H65:H66"/>
    <mergeCell ref="A51:A52"/>
    <mergeCell ref="A53:A54"/>
    <mergeCell ref="A55:A56"/>
    <mergeCell ref="A57:A58"/>
    <mergeCell ref="A59:A60"/>
    <mergeCell ref="A61:A62"/>
    <mergeCell ref="A63:A64"/>
    <mergeCell ref="A65:A66"/>
    <mergeCell ref="B61:B62"/>
    <mergeCell ref="C61:C62"/>
    <mergeCell ref="D61:D62"/>
    <mergeCell ref="E61:E62"/>
    <mergeCell ref="F61:F62"/>
    <mergeCell ref="G61:G62"/>
    <mergeCell ref="H61:H62"/>
    <mergeCell ref="B63:B64"/>
    <mergeCell ref="C63:C64"/>
    <mergeCell ref="D63:D64"/>
    <mergeCell ref="E63:E64"/>
    <mergeCell ref="F63:F64"/>
    <mergeCell ref="G63:G64"/>
    <mergeCell ref="H63:H64"/>
    <mergeCell ref="B57:B58"/>
    <mergeCell ref="C57:C58"/>
    <mergeCell ref="D57:D58"/>
    <mergeCell ref="E57:E58"/>
    <mergeCell ref="F57:F58"/>
    <mergeCell ref="G57:G58"/>
    <mergeCell ref="H57:H58"/>
    <mergeCell ref="B59:B60"/>
    <mergeCell ref="C59:C60"/>
    <mergeCell ref="D59:D60"/>
    <mergeCell ref="E59:E60"/>
    <mergeCell ref="F59:F60"/>
    <mergeCell ref="G59:G60"/>
    <mergeCell ref="H59:H60"/>
    <mergeCell ref="B53:B54"/>
    <mergeCell ref="C53:C54"/>
    <mergeCell ref="D53:D54"/>
    <mergeCell ref="E53:E54"/>
    <mergeCell ref="F53:F54"/>
    <mergeCell ref="G53:G54"/>
    <mergeCell ref="H53:H54"/>
    <mergeCell ref="B55:B56"/>
    <mergeCell ref="C55:C56"/>
    <mergeCell ref="D55:D56"/>
    <mergeCell ref="E55:E56"/>
    <mergeCell ref="F55:F56"/>
    <mergeCell ref="G55:G56"/>
    <mergeCell ref="H55:H56"/>
    <mergeCell ref="A47:A48"/>
    <mergeCell ref="A49:A50"/>
    <mergeCell ref="B51:B52"/>
    <mergeCell ref="C51:C52"/>
    <mergeCell ref="D51:D52"/>
    <mergeCell ref="E51:E52"/>
    <mergeCell ref="F51:F52"/>
    <mergeCell ref="G51:G52"/>
    <mergeCell ref="H51:H52"/>
    <mergeCell ref="B47:B48"/>
    <mergeCell ref="C47:C48"/>
    <mergeCell ref="D47:D48"/>
    <mergeCell ref="E47:E48"/>
    <mergeCell ref="F47:F48"/>
    <mergeCell ref="G47:G48"/>
    <mergeCell ref="H47:H48"/>
    <mergeCell ref="B49:B50"/>
    <mergeCell ref="C49:C50"/>
    <mergeCell ref="D49:D50"/>
    <mergeCell ref="E49:E50"/>
    <mergeCell ref="F49:F50"/>
    <mergeCell ref="G49:G50"/>
    <mergeCell ref="H49:H50"/>
    <mergeCell ref="H45:H46"/>
    <mergeCell ref="J45:J46"/>
    <mergeCell ref="K45:K46"/>
    <mergeCell ref="L45:L46"/>
    <mergeCell ref="M45:M46"/>
    <mergeCell ref="N45:N46"/>
    <mergeCell ref="A45:A46"/>
    <mergeCell ref="B45:B46"/>
    <mergeCell ref="C45:C46"/>
    <mergeCell ref="D45:D46"/>
    <mergeCell ref="E45:E46"/>
    <mergeCell ref="F45:F46"/>
    <mergeCell ref="G45:G46"/>
    <mergeCell ref="A43:A44"/>
    <mergeCell ref="J43:J44"/>
    <mergeCell ref="K43:K44"/>
    <mergeCell ref="L43:L44"/>
    <mergeCell ref="B43:B44"/>
    <mergeCell ref="C43:C44"/>
    <mergeCell ref="A34:A35"/>
    <mergeCell ref="B34:B35"/>
    <mergeCell ref="C34:C35"/>
    <mergeCell ref="D34:D35"/>
    <mergeCell ref="E34:E35"/>
    <mergeCell ref="F34:F35"/>
    <mergeCell ref="G34:G35"/>
    <mergeCell ref="H34:H35"/>
    <mergeCell ref="J34:J35"/>
    <mergeCell ref="L34:L35"/>
    <mergeCell ref="F39:F40"/>
    <mergeCell ref="G39:G40"/>
    <mergeCell ref="H39:H40"/>
    <mergeCell ref="J39:K39"/>
    <mergeCell ref="N41:N42"/>
    <mergeCell ref="H30:H31"/>
    <mergeCell ref="M43:M44"/>
    <mergeCell ref="N43:N44"/>
    <mergeCell ref="D43:D44"/>
    <mergeCell ref="E43:E44"/>
    <mergeCell ref="F43:F44"/>
    <mergeCell ref="G43:G44"/>
    <mergeCell ref="H43:H44"/>
    <mergeCell ref="M34:M35"/>
    <mergeCell ref="N34:N35"/>
    <mergeCell ref="N21:N22"/>
    <mergeCell ref="H19:H20"/>
    <mergeCell ref="N32:N33"/>
    <mergeCell ref="M41:M42"/>
    <mergeCell ref="L39:N39"/>
    <mergeCell ref="G41:G42"/>
    <mergeCell ref="H41:H42"/>
    <mergeCell ref="H32:H33"/>
    <mergeCell ref="K34:K35"/>
    <mergeCell ref="J41:J42"/>
    <mergeCell ref="K41:K42"/>
    <mergeCell ref="L41:L42"/>
    <mergeCell ref="E26:E27"/>
    <mergeCell ref="A19:A20"/>
    <mergeCell ref="B19:B20"/>
    <mergeCell ref="G26:G27"/>
    <mergeCell ref="E28:E29"/>
    <mergeCell ref="F28:F29"/>
    <mergeCell ref="G28:G29"/>
    <mergeCell ref="B30:B31"/>
    <mergeCell ref="B32:B33"/>
    <mergeCell ref="A32:A33"/>
    <mergeCell ref="C32:C33"/>
    <mergeCell ref="D32:D33"/>
    <mergeCell ref="C30:C31"/>
    <mergeCell ref="D30:D31"/>
    <mergeCell ref="E30:E31"/>
    <mergeCell ref="F30:F31"/>
    <mergeCell ref="A30:A31"/>
    <mergeCell ref="E32:E33"/>
    <mergeCell ref="F32:F33"/>
    <mergeCell ref="M32:M33"/>
    <mergeCell ref="L32:L33"/>
    <mergeCell ref="G30:G31"/>
    <mergeCell ref="L21:L22"/>
    <mergeCell ref="H28:H29"/>
    <mergeCell ref="J21:J22"/>
    <mergeCell ref="K21:K22"/>
    <mergeCell ref="M21:M22"/>
    <mergeCell ref="K32:K33"/>
    <mergeCell ref="G32:G33"/>
    <mergeCell ref="J32:J33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G5:G6"/>
    <mergeCell ref="A28:A29"/>
    <mergeCell ref="B26:B27"/>
    <mergeCell ref="D26:D27"/>
    <mergeCell ref="A21:A22"/>
    <mergeCell ref="C28:C29"/>
    <mergeCell ref="D28:D29"/>
    <mergeCell ref="C19:C20"/>
    <mergeCell ref="D19:D20"/>
    <mergeCell ref="B21:B22"/>
    <mergeCell ref="C21:C22"/>
    <mergeCell ref="D21:D22"/>
    <mergeCell ref="A26:A27"/>
    <mergeCell ref="C26:C27"/>
    <mergeCell ref="N14:N15"/>
    <mergeCell ref="J7:J8"/>
    <mergeCell ref="L14:L15"/>
    <mergeCell ref="M14:M15"/>
    <mergeCell ref="E21:E22"/>
    <mergeCell ref="A12:A13"/>
    <mergeCell ref="C10:I10"/>
    <mergeCell ref="F1:G1"/>
    <mergeCell ref="C3:I3"/>
    <mergeCell ref="G12:G13"/>
    <mergeCell ref="H12:H13"/>
    <mergeCell ref="C12:C13"/>
    <mergeCell ref="D12:D13"/>
    <mergeCell ref="E12:E13"/>
    <mergeCell ref="F12:F13"/>
    <mergeCell ref="H14:H15"/>
    <mergeCell ref="F14:F15"/>
    <mergeCell ref="B12:B13"/>
    <mergeCell ref="E14:E15"/>
    <mergeCell ref="F21:F22"/>
    <mergeCell ref="G21:G22"/>
    <mergeCell ref="A1:D1"/>
    <mergeCell ref="E19:E20"/>
    <mergeCell ref="F19:F20"/>
    <mergeCell ref="J5:K5"/>
    <mergeCell ref="J30:J31"/>
    <mergeCell ref="K30:K31"/>
    <mergeCell ref="L30:L31"/>
    <mergeCell ref="M30:M31"/>
    <mergeCell ref="N30:N31"/>
    <mergeCell ref="L26:N26"/>
    <mergeCell ref="J26:K26"/>
    <mergeCell ref="J28:J29"/>
    <mergeCell ref="K28:K29"/>
    <mergeCell ref="L28:L29"/>
    <mergeCell ref="M28:M29"/>
    <mergeCell ref="N28:N29"/>
    <mergeCell ref="L5:N5"/>
    <mergeCell ref="J12:K12"/>
    <mergeCell ref="L12:N12"/>
    <mergeCell ref="K7:K8"/>
    <mergeCell ref="L7:L8"/>
    <mergeCell ref="M7:M8"/>
    <mergeCell ref="N7:N8"/>
    <mergeCell ref="J19:K19"/>
    <mergeCell ref="L19:N19"/>
    <mergeCell ref="K14:K15"/>
    <mergeCell ref="J14:J15"/>
    <mergeCell ref="A14:A15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B28:B29"/>
    <mergeCell ref="E39:E40"/>
    <mergeCell ref="B37:I37"/>
    <mergeCell ref="C17:I17"/>
    <mergeCell ref="H21:H22"/>
    <mergeCell ref="B14:B15"/>
    <mergeCell ref="C14:C15"/>
    <mergeCell ref="D14:D15"/>
    <mergeCell ref="F41:F42"/>
    <mergeCell ref="G14:G15"/>
    <mergeCell ref="H26:H27"/>
    <mergeCell ref="B24:I24"/>
    <mergeCell ref="F26:F27"/>
    <mergeCell ref="G19:G20"/>
  </mergeCells>
  <hyperlinks>
    <hyperlink ref="B21" r:id="rId1" display="javascript: consultaProceso('23-9-496426')"/>
    <hyperlink ref="B21:B22" r:id="rId2" display="SA-SI-003-2023"/>
    <hyperlink ref="B28" r:id="rId3" display="javascript: consultaProceso('23-4-13897807')"/>
    <hyperlink ref="B30" r:id="rId4" display="javascript: consultaProceso('23-21-42450')"/>
    <hyperlink ref="B32" r:id="rId5" display="javascript: consultaProceso('23-4-13892860')"/>
    <hyperlink ref="B34" r:id="rId6" display="javascript: consultaProceso('23-12-13895613')"/>
    <hyperlink ref="B28:B29" r:id="rId7" display="https://www.contratos.gov.co/consultas/detalleProceso.do?numConstancia=23-4-13897807&amp;g-recaptcha-response=03AFcWeA4DEyy0qlUAzun_OG5CqDANlEaYxYGj2YFhx1RIx6BETHSiYkbdkAOoVChU6LgOMdmaeWcfN3COfXfGxwCJQYzKtiCGCIUIJiEJQLiEG_mKKLaoBIL23Fsz6mpgtvZoWSByae5SMpvM_re5AggtylH8vOuKX79iYJCI6_UdfTxyX6Ng-QyubugcUnX7ZHqiMg414P2ubtER_xzjhTiGgpZ1K-Jx8lPRdyHrT6onCKg1Ws7rFYdWLy8C-wrxXO8XgtTDK2C6OcTwDhuEhdZ9tj_hFap4JoDS_oc6y5ROPsX163NZTgRZgTylQUBJD7Gh9HwH6BwO6uGgYVWd99GS9DIcWtVvr6OSXQrAR2_IqbesEvpD_tbO_Lb3AGUVT4ED3LZ6DLfnlGpA8_kGbCky5CV0l0rrK3Qm43FtXUGagFz3R2uF-DBykA1rhwTTzfb-UXGBp4J8s4YarmYfqxjito6JYjx2iUsQFiAfAoUNOHduGFvxtfL2vseh-83v2xSUFDy3l46nRXLnsCcJiF_R8BJZU9IPPADYxeQElLMqutS8h0_vAOCJeLjQRcMSzofT4iWvOpN43BlkZkqKjD9nezFPn2PNJk0Av99iB4ZheQhxuPtQgZa5k_8LgeX_S8pEcPwZ0fpVwTpxbTicdiL2znJoHAp3Qw"/>
    <hyperlink ref="B30:B31" r:id="rId8" display="LP-006-2023"/>
    <hyperlink ref="B32:B33" r:id="rId9" display="PSC-CONS-005-2023"/>
    <hyperlink ref="B34:B35" r:id="rId10" display="CAL-005-2023"/>
    <hyperlink ref="K28" r:id="rId11" display="mailto:TRANSPARENCIA@camaramedellin.com.co"/>
    <hyperlink ref="K34" r:id="rId12" display="mailto:CONTRATACION@DABEIBA-ANTIOQUIA.GOV.CO"/>
    <hyperlink ref="B41" r:id="rId13" display="javascript: consultaProceso('23-4-13900792')"/>
    <hyperlink ref="B43" r:id="rId14" display="javascript: consultaProceso('23-22-81823')"/>
    <hyperlink ref="B45" r:id="rId15" display="javascript: consultaProceso('23-22-81830')"/>
    <hyperlink ref="B47" r:id="rId16" display="javascript: consultaProceso('23-22-81832')"/>
    <hyperlink ref="B49" r:id="rId17" display="javascript: consultaProceso('23-12-13899297')"/>
    <hyperlink ref="B51" r:id="rId18" display="javascript: consultaProceso('23-22-81833')"/>
    <hyperlink ref="B53" r:id="rId19" display="javascript: consultaProceso('23-22-81835')"/>
    <hyperlink ref="B55" r:id="rId20" display="javascript: consultaProceso('23-22-81786')"/>
    <hyperlink ref="B57" r:id="rId21" display="javascript: consultaProceso('23-22-81827')"/>
    <hyperlink ref="B59" r:id="rId22" display="javascript: consultaProceso('23-22-81828')"/>
    <hyperlink ref="B61" r:id="rId23" display="javascript: consultaProceso('23-22-81829')"/>
    <hyperlink ref="B63" r:id="rId24" display="javascript: consultaProceso('23-22-81465')"/>
    <hyperlink ref="B65" r:id="rId25" display="javascript: consultaProceso('23-12-13895629')"/>
    <hyperlink ref="B41:B42" r:id="rId26" display="SPO-CI- 002- 2023"/>
    <hyperlink ref="B43:B44" r:id="rId27" display="CO-018-2023"/>
    <hyperlink ref="B45:B46" r:id="rId28" display="CO-025-2023"/>
    <hyperlink ref="B47:B48" r:id="rId29" display="CO-026-2023"/>
    <hyperlink ref="B49:B50" r:id="rId30" display="CIN2023-0344"/>
    <hyperlink ref="B51:B52" r:id="rId31" display="CO-022-2023"/>
    <hyperlink ref="B53:B54" r:id="rId32" display="CO-023-2023"/>
    <hyperlink ref="K49" r:id="rId33" display="mailto:infraestructura@anori-antioquia.gov.co"/>
    <hyperlink ref="B55:B56" r:id="rId34" display="CO-018-2023"/>
    <hyperlink ref="B57:B58" r:id="rId35" display="CO-019-2023"/>
    <hyperlink ref="B59:B60" r:id="rId36" display="CO-020-2023"/>
    <hyperlink ref="B61:B62" r:id="rId37" display="CO-021-2023"/>
    <hyperlink ref="B65:B66" r:id="rId38" display="CTI-010-2023"/>
    <hyperlink ref="B63:B64" r:id="rId39" display="IP – 037 - 2023"/>
    <hyperlink ref="B67" r:id="rId40" display="javascript: consultaProceso('23-22-79646')"/>
    <hyperlink ref="B69" r:id="rId41" display="javascript: consultaProceso('23-22-79679')"/>
    <hyperlink ref="B71" r:id="rId42" display="javascript: consultaProceso('23-22-81167')"/>
    <hyperlink ref="B73" r:id="rId43" display="javascript: consultaProceso('23-22-78984')"/>
    <hyperlink ref="B75" r:id="rId44" display="javascript: consultaProceso('23-22-80987')"/>
    <hyperlink ref="B77" r:id="rId45" display="javascript: consultaProceso('23-22-80982')"/>
  </hyperlinks>
  <printOptions/>
  <pageMargins left="0.7" right="0.7" top="0.75" bottom="0.75" header="0.3" footer="0.3"/>
  <pageSetup horizontalDpi="600" verticalDpi="600" orientation="portrait"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2"/>
  <sheetViews>
    <sheetView showGridLines="0" zoomScale="80" zoomScaleNormal="80" workbookViewId="0" topLeftCell="A1">
      <selection activeCell="H30" sqref="H30:H31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3.421875" style="0" customWidth="1"/>
    <col min="6" max="6" width="54.57421875" style="0" customWidth="1"/>
    <col min="7" max="7" width="27.140625" style="0" customWidth="1"/>
    <col min="8" max="8" width="20.28125" style="74" customWidth="1"/>
    <col min="9" max="9" width="18.28125" style="0" customWidth="1"/>
    <col min="10" max="10" width="27.421875" style="102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63" t="s">
        <v>16</v>
      </c>
      <c r="B1" s="163"/>
      <c r="C1" s="163"/>
      <c r="D1" s="163"/>
      <c r="F1" s="155" t="s">
        <v>98</v>
      </c>
      <c r="G1" s="155"/>
    </row>
    <row r="2" spans="1:14" ht="15.6" customHeight="1" hidden="1">
      <c r="A2" s="52"/>
      <c r="B2" s="58"/>
      <c r="C2" s="59"/>
      <c r="D2" s="59"/>
      <c r="E2" s="59"/>
      <c r="F2" s="59"/>
      <c r="G2" s="60"/>
      <c r="H2" s="75"/>
      <c r="I2" s="61"/>
      <c r="J2" s="4"/>
      <c r="K2" s="45"/>
      <c r="L2" s="46"/>
      <c r="M2" s="46"/>
      <c r="N2" s="46"/>
    </row>
    <row r="3" spans="1:14" ht="21" hidden="1">
      <c r="A3" s="14"/>
      <c r="B3" s="14"/>
      <c r="C3" s="154" t="s">
        <v>43</v>
      </c>
      <c r="D3" s="154"/>
      <c r="E3" s="154"/>
      <c r="F3" s="154"/>
      <c r="G3" s="154"/>
      <c r="H3" s="154"/>
      <c r="I3" s="154"/>
      <c r="N3" s="46"/>
    </row>
    <row r="4" ht="15.75" customHeight="1" hidden="1">
      <c r="N4" s="46"/>
    </row>
    <row r="5" spans="1:14" ht="15" hidden="1">
      <c r="A5" s="129" t="s">
        <v>24</v>
      </c>
      <c r="B5" s="131" t="s">
        <v>8</v>
      </c>
      <c r="C5" s="131" t="s">
        <v>0</v>
      </c>
      <c r="D5" s="131" t="s">
        <v>1</v>
      </c>
      <c r="E5" s="131" t="s">
        <v>2</v>
      </c>
      <c r="F5" s="131" t="s">
        <v>3</v>
      </c>
      <c r="G5" s="131" t="s">
        <v>4</v>
      </c>
      <c r="H5" s="169" t="s">
        <v>5</v>
      </c>
      <c r="I5" s="57" t="s">
        <v>6</v>
      </c>
      <c r="J5" s="137" t="s">
        <v>9</v>
      </c>
      <c r="K5" s="138"/>
      <c r="L5" s="126" t="s">
        <v>12</v>
      </c>
      <c r="M5" s="146"/>
      <c r="N5" s="147"/>
    </row>
    <row r="6" spans="1:14" ht="15.75" customHeight="1" hidden="1">
      <c r="A6" s="145"/>
      <c r="B6" s="132"/>
      <c r="C6" s="132"/>
      <c r="D6" s="132"/>
      <c r="E6" s="132"/>
      <c r="F6" s="132"/>
      <c r="G6" s="132"/>
      <c r="H6" s="170"/>
      <c r="I6" s="50" t="s">
        <v>7</v>
      </c>
      <c r="J6" s="2" t="s">
        <v>2</v>
      </c>
      <c r="K6" s="2" t="s">
        <v>11</v>
      </c>
      <c r="L6" s="50" t="s">
        <v>13</v>
      </c>
      <c r="M6" s="50" t="s">
        <v>14</v>
      </c>
      <c r="N6" s="50" t="s">
        <v>15</v>
      </c>
    </row>
    <row r="7" spans="1:14" ht="52.2" customHeight="1" hidden="1">
      <c r="A7" s="164">
        <v>1</v>
      </c>
      <c r="B7" s="133"/>
      <c r="C7" s="153"/>
      <c r="D7" s="153"/>
      <c r="E7" s="153"/>
      <c r="F7" s="153"/>
      <c r="G7" s="162"/>
      <c r="H7" s="136"/>
      <c r="I7" s="101"/>
      <c r="J7" s="131"/>
      <c r="K7" s="141"/>
      <c r="L7" s="143"/>
      <c r="M7" s="143"/>
      <c r="N7" s="143"/>
    </row>
    <row r="8" spans="1:14" ht="15.75" customHeight="1" hidden="1">
      <c r="A8" s="165"/>
      <c r="B8" s="133"/>
      <c r="C8" s="153"/>
      <c r="D8" s="153"/>
      <c r="E8" s="153"/>
      <c r="F8" s="153"/>
      <c r="G8" s="162"/>
      <c r="H8" s="136"/>
      <c r="I8" s="49"/>
      <c r="J8" s="166"/>
      <c r="K8" s="142"/>
      <c r="L8" s="144"/>
      <c r="M8" s="144"/>
      <c r="N8" s="144"/>
    </row>
    <row r="9" spans="1:14" ht="15.75" customHeight="1">
      <c r="A9" s="52"/>
      <c r="B9" s="58"/>
      <c r="C9" s="46"/>
      <c r="D9" s="46"/>
      <c r="E9" s="46"/>
      <c r="F9" s="46"/>
      <c r="G9" s="4"/>
      <c r="H9" s="76"/>
      <c r="I9" s="65"/>
      <c r="J9" s="4"/>
      <c r="K9" s="45"/>
      <c r="L9" s="46"/>
      <c r="M9" s="46"/>
      <c r="N9" s="46"/>
    </row>
    <row r="10" spans="1:14" ht="21" hidden="1">
      <c r="A10" s="14"/>
      <c r="B10" s="14"/>
      <c r="C10" s="154" t="s">
        <v>42</v>
      </c>
      <c r="D10" s="154"/>
      <c r="E10" s="154"/>
      <c r="F10" s="154"/>
      <c r="G10" s="154"/>
      <c r="H10" s="154"/>
      <c r="I10" s="154"/>
      <c r="N10" s="46"/>
    </row>
    <row r="11" ht="15.75" customHeight="1" hidden="1">
      <c r="N11" s="46"/>
    </row>
    <row r="12" spans="1:14" ht="15" hidden="1">
      <c r="A12" s="129" t="s">
        <v>24</v>
      </c>
      <c r="B12" s="131" t="s">
        <v>8</v>
      </c>
      <c r="C12" s="131" t="s">
        <v>0</v>
      </c>
      <c r="D12" s="131" t="s">
        <v>1</v>
      </c>
      <c r="E12" s="131" t="s">
        <v>2</v>
      </c>
      <c r="F12" s="131" t="s">
        <v>3</v>
      </c>
      <c r="G12" s="131" t="s">
        <v>4</v>
      </c>
      <c r="H12" s="169" t="s">
        <v>5</v>
      </c>
      <c r="I12" s="57" t="s">
        <v>6</v>
      </c>
      <c r="J12" s="137" t="s">
        <v>9</v>
      </c>
      <c r="K12" s="138"/>
      <c r="L12" s="126" t="s">
        <v>12</v>
      </c>
      <c r="M12" s="146"/>
      <c r="N12" s="147"/>
    </row>
    <row r="13" spans="1:14" ht="15.75" customHeight="1" hidden="1">
      <c r="A13" s="145"/>
      <c r="B13" s="132"/>
      <c r="C13" s="132"/>
      <c r="D13" s="132"/>
      <c r="E13" s="132"/>
      <c r="F13" s="132"/>
      <c r="G13" s="132"/>
      <c r="H13" s="170"/>
      <c r="I13" s="50" t="s">
        <v>7</v>
      </c>
      <c r="J13" s="2" t="s">
        <v>2</v>
      </c>
      <c r="K13" s="2" t="s">
        <v>11</v>
      </c>
      <c r="L13" s="50" t="s">
        <v>13</v>
      </c>
      <c r="M13" s="50" t="s">
        <v>14</v>
      </c>
      <c r="N13" s="50" t="s">
        <v>15</v>
      </c>
    </row>
    <row r="14" spans="1:14" ht="152.4" customHeight="1" hidden="1">
      <c r="A14" s="125">
        <v>1</v>
      </c>
      <c r="B14" s="127"/>
      <c r="C14" s="128"/>
      <c r="D14" s="128"/>
      <c r="E14" s="128"/>
      <c r="F14" s="128"/>
      <c r="G14" s="152"/>
      <c r="H14" s="160"/>
      <c r="I14" s="48"/>
      <c r="J14" s="150"/>
      <c r="K14" s="141"/>
      <c r="L14" s="143"/>
      <c r="M14" s="143"/>
      <c r="N14" s="143"/>
    </row>
    <row r="15" spans="1:14" ht="15" customHeight="1" hidden="1">
      <c r="A15" s="125"/>
      <c r="B15" s="127"/>
      <c r="C15" s="128"/>
      <c r="D15" s="128"/>
      <c r="E15" s="128"/>
      <c r="F15" s="128"/>
      <c r="G15" s="152"/>
      <c r="H15" s="160"/>
      <c r="I15" s="66"/>
      <c r="J15" s="151"/>
      <c r="K15" s="142"/>
      <c r="L15" s="144"/>
      <c r="M15" s="144"/>
      <c r="N15" s="145"/>
    </row>
    <row r="16" spans="1:14" ht="49.2" customHeight="1" hidden="1">
      <c r="A16" s="125">
        <v>2</v>
      </c>
      <c r="B16" s="133"/>
      <c r="C16" s="153"/>
      <c r="D16" s="153"/>
      <c r="E16" s="153"/>
      <c r="F16" s="153"/>
      <c r="G16" s="162"/>
      <c r="H16" s="136"/>
      <c r="I16" s="101"/>
      <c r="J16" s="131"/>
      <c r="K16" s="141"/>
      <c r="L16" s="143"/>
      <c r="M16" s="143"/>
      <c r="N16" s="143"/>
    </row>
    <row r="17" spans="1:14" ht="15" hidden="1">
      <c r="A17" s="125"/>
      <c r="B17" s="133"/>
      <c r="C17" s="153"/>
      <c r="D17" s="153"/>
      <c r="E17" s="153"/>
      <c r="F17" s="153"/>
      <c r="G17" s="162"/>
      <c r="H17" s="136"/>
      <c r="I17" s="49"/>
      <c r="J17" s="166"/>
      <c r="K17" s="142"/>
      <c r="L17" s="144"/>
      <c r="M17" s="144"/>
      <c r="N17" s="145"/>
    </row>
    <row r="18" spans="1:14" ht="13.95" customHeight="1" hidden="1">
      <c r="A18" s="52"/>
      <c r="B18" s="58"/>
      <c r="C18" s="67"/>
      <c r="D18" s="67"/>
      <c r="E18" s="67"/>
      <c r="F18" s="67"/>
      <c r="G18" s="68"/>
      <c r="H18" s="77"/>
      <c r="I18" s="69"/>
      <c r="J18" s="4"/>
      <c r="K18" s="45"/>
      <c r="L18" s="46"/>
      <c r="M18" s="46"/>
      <c r="N18" s="46"/>
    </row>
    <row r="19" spans="2:9" ht="17.7" customHeight="1" hidden="1">
      <c r="B19" s="135" t="s">
        <v>45</v>
      </c>
      <c r="C19" s="135"/>
      <c r="D19" s="135"/>
      <c r="E19" s="135"/>
      <c r="F19" s="135"/>
      <c r="G19" s="135"/>
      <c r="H19" s="135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78"/>
      <c r="I20" s="14"/>
    </row>
    <row r="21" spans="1:14" ht="15" hidden="1">
      <c r="A21" s="129" t="s">
        <v>24</v>
      </c>
      <c r="B21" s="131" t="s">
        <v>8</v>
      </c>
      <c r="C21" s="131" t="s">
        <v>0</v>
      </c>
      <c r="D21" s="131" t="s">
        <v>1</v>
      </c>
      <c r="E21" s="131" t="s">
        <v>2</v>
      </c>
      <c r="F21" s="131" t="s">
        <v>3</v>
      </c>
      <c r="G21" s="131" t="s">
        <v>4</v>
      </c>
      <c r="H21" s="169" t="s">
        <v>5</v>
      </c>
      <c r="I21" s="57" t="s">
        <v>6</v>
      </c>
      <c r="J21" s="137" t="s">
        <v>9</v>
      </c>
      <c r="K21" s="138"/>
      <c r="L21" s="126" t="s">
        <v>12</v>
      </c>
      <c r="M21" s="146"/>
      <c r="N21" s="147"/>
    </row>
    <row r="22" spans="1:14" ht="15.75" customHeight="1" hidden="1">
      <c r="A22" s="145"/>
      <c r="B22" s="132"/>
      <c r="C22" s="132"/>
      <c r="D22" s="132"/>
      <c r="E22" s="132"/>
      <c r="F22" s="132"/>
      <c r="G22" s="132"/>
      <c r="H22" s="170"/>
      <c r="I22" s="50" t="s">
        <v>7</v>
      </c>
      <c r="J22" s="2" t="s">
        <v>2</v>
      </c>
      <c r="K22" s="2" t="s">
        <v>11</v>
      </c>
      <c r="L22" s="50" t="s">
        <v>13</v>
      </c>
      <c r="M22" s="50" t="s">
        <v>14</v>
      </c>
      <c r="N22" s="50" t="s">
        <v>15</v>
      </c>
    </row>
    <row r="23" spans="1:14" ht="52.8" customHeight="1" hidden="1">
      <c r="A23" s="125">
        <v>1</v>
      </c>
      <c r="B23" s="127"/>
      <c r="C23" s="172"/>
      <c r="D23" s="172"/>
      <c r="E23" s="172"/>
      <c r="F23" s="172"/>
      <c r="G23" s="173"/>
      <c r="H23" s="171"/>
      <c r="I23" s="111"/>
      <c r="J23" s="131"/>
      <c r="K23" s="141"/>
      <c r="L23" s="143"/>
      <c r="M23" s="143"/>
      <c r="N23" s="143"/>
    </row>
    <row r="24" spans="1:14" ht="15" hidden="1">
      <c r="A24" s="125"/>
      <c r="B24" s="127"/>
      <c r="C24" s="172"/>
      <c r="D24" s="172"/>
      <c r="E24" s="172"/>
      <c r="F24" s="172"/>
      <c r="G24" s="173"/>
      <c r="H24" s="171"/>
      <c r="I24" s="112"/>
      <c r="J24" s="166"/>
      <c r="K24" s="142"/>
      <c r="L24" s="144"/>
      <c r="M24" s="144"/>
      <c r="N24" s="145"/>
    </row>
    <row r="25" spans="1:14" ht="15" hidden="1">
      <c r="A25" s="4"/>
      <c r="B25" s="58"/>
      <c r="C25" s="97"/>
      <c r="D25" s="97"/>
      <c r="E25" s="97"/>
      <c r="F25" s="97"/>
      <c r="G25" s="98"/>
      <c r="H25" s="99"/>
      <c r="I25" s="100"/>
      <c r="J25" s="4"/>
      <c r="K25" s="45"/>
      <c r="L25" s="46"/>
      <c r="M25" s="46"/>
      <c r="N25" s="5"/>
    </row>
    <row r="26" spans="1:14" ht="21">
      <c r="A26" s="14"/>
      <c r="B26" s="14"/>
      <c r="C26" s="154" t="s">
        <v>18</v>
      </c>
      <c r="D26" s="154"/>
      <c r="E26" s="154"/>
      <c r="F26" s="154"/>
      <c r="G26" s="154"/>
      <c r="H26" s="154"/>
      <c r="I26" s="154"/>
      <c r="J26" s="154"/>
      <c r="N26" s="46"/>
    </row>
    <row r="27" ht="15.6" customHeight="1">
      <c r="N27" s="46"/>
    </row>
    <row r="28" spans="1:14" ht="15">
      <c r="A28" s="129" t="s">
        <v>24</v>
      </c>
      <c r="B28" s="131" t="s">
        <v>8</v>
      </c>
      <c r="C28" s="131" t="s">
        <v>0</v>
      </c>
      <c r="D28" s="131" t="s">
        <v>1</v>
      </c>
      <c r="E28" s="131" t="s">
        <v>2</v>
      </c>
      <c r="F28" s="131" t="s">
        <v>3</v>
      </c>
      <c r="G28" s="131" t="s">
        <v>4</v>
      </c>
      <c r="H28" s="169" t="s">
        <v>5</v>
      </c>
      <c r="I28" s="57" t="s">
        <v>6</v>
      </c>
      <c r="J28" s="137" t="s">
        <v>9</v>
      </c>
      <c r="K28" s="138"/>
      <c r="L28" s="126" t="s">
        <v>12</v>
      </c>
      <c r="M28" s="146"/>
      <c r="N28" s="147"/>
    </row>
    <row r="29" spans="1:14" ht="15.75" customHeight="1">
      <c r="A29" s="130"/>
      <c r="B29" s="132"/>
      <c r="C29" s="132"/>
      <c r="D29" s="132"/>
      <c r="E29" s="132"/>
      <c r="F29" s="132"/>
      <c r="G29" s="132"/>
      <c r="H29" s="170"/>
      <c r="I29" s="50" t="s">
        <v>7</v>
      </c>
      <c r="J29" s="2" t="s">
        <v>2</v>
      </c>
      <c r="K29" s="2" t="s">
        <v>11</v>
      </c>
      <c r="L29" s="50" t="s">
        <v>13</v>
      </c>
      <c r="M29" s="50" t="s">
        <v>14</v>
      </c>
      <c r="N29" s="50" t="s">
        <v>15</v>
      </c>
    </row>
    <row r="30" spans="1:14" ht="81" customHeight="1">
      <c r="A30" s="126">
        <v>1</v>
      </c>
      <c r="B30" s="127" t="s">
        <v>139</v>
      </c>
      <c r="C30" s="182" t="s">
        <v>86</v>
      </c>
      <c r="D30" s="182" t="s">
        <v>81</v>
      </c>
      <c r="E30" s="182" t="s">
        <v>140</v>
      </c>
      <c r="F30" s="182" t="s">
        <v>141</v>
      </c>
      <c r="G30" s="183" t="s">
        <v>142</v>
      </c>
      <c r="H30" s="184">
        <v>4500000000</v>
      </c>
      <c r="I30" s="185" t="s">
        <v>82</v>
      </c>
      <c r="J30" s="139" t="s">
        <v>146</v>
      </c>
      <c r="K30" s="141" t="s">
        <v>143</v>
      </c>
      <c r="L30" s="143" t="s">
        <v>144</v>
      </c>
      <c r="M30" s="143" t="s">
        <v>145</v>
      </c>
      <c r="N30" s="143"/>
    </row>
    <row r="31" spans="1:14" ht="15">
      <c r="A31" s="126"/>
      <c r="B31" s="127"/>
      <c r="C31" s="182"/>
      <c r="D31" s="182"/>
      <c r="E31" s="182"/>
      <c r="F31" s="182"/>
      <c r="G31" s="183"/>
      <c r="H31" s="184"/>
      <c r="I31" s="186">
        <v>45288</v>
      </c>
      <c r="J31" s="140"/>
      <c r="K31" s="142"/>
      <c r="L31" s="144"/>
      <c r="M31" s="144"/>
      <c r="N31" s="145"/>
    </row>
    <row r="32" spans="3:9" ht="15">
      <c r="C32" s="47"/>
      <c r="D32" s="47"/>
      <c r="E32" s="47"/>
      <c r="F32" s="47"/>
      <c r="G32" s="47"/>
      <c r="H32" s="105"/>
      <c r="I32" s="47"/>
    </row>
    <row r="33" spans="1:14" ht="21" hidden="1">
      <c r="A33" s="3"/>
      <c r="B33" s="134" t="s">
        <v>19</v>
      </c>
      <c r="C33" s="134"/>
      <c r="D33" s="134"/>
      <c r="E33" s="134"/>
      <c r="F33" s="134"/>
      <c r="G33" s="134"/>
      <c r="H33" s="134"/>
      <c r="I33" s="134"/>
      <c r="J33" s="4"/>
      <c r="K33" s="107"/>
      <c r="L33" s="108"/>
      <c r="M33" s="108"/>
      <c r="N33" s="108"/>
    </row>
    <row r="34" spans="1:14" ht="14.4" customHeight="1" hidden="1">
      <c r="A34" s="109"/>
      <c r="C34" s="47"/>
      <c r="D34" s="47"/>
      <c r="E34" s="47"/>
      <c r="F34" s="47"/>
      <c r="G34" s="47"/>
      <c r="H34" s="105"/>
      <c r="I34" s="47"/>
      <c r="J34" s="4"/>
      <c r="K34" s="107"/>
      <c r="L34" s="108"/>
      <c r="M34" s="108"/>
      <c r="N34" s="108"/>
    </row>
    <row r="35" spans="1:14" ht="15" hidden="1">
      <c r="A35" s="129" t="s">
        <v>24</v>
      </c>
      <c r="B35" s="131" t="s">
        <v>8</v>
      </c>
      <c r="C35" s="131" t="s">
        <v>0</v>
      </c>
      <c r="D35" s="131" t="s">
        <v>1</v>
      </c>
      <c r="E35" s="131" t="s">
        <v>2</v>
      </c>
      <c r="F35" s="131" t="s">
        <v>3</v>
      </c>
      <c r="G35" s="131" t="s">
        <v>4</v>
      </c>
      <c r="H35" s="169" t="s">
        <v>5</v>
      </c>
      <c r="I35" s="57" t="s">
        <v>6</v>
      </c>
      <c r="J35" s="137" t="s">
        <v>9</v>
      </c>
      <c r="K35" s="138"/>
      <c r="L35" s="126" t="s">
        <v>12</v>
      </c>
      <c r="M35" s="146"/>
      <c r="N35" s="147"/>
    </row>
    <row r="36" spans="1:14" ht="15.75" customHeight="1" hidden="1">
      <c r="A36" s="145"/>
      <c r="B36" s="132"/>
      <c r="C36" s="132"/>
      <c r="D36" s="132"/>
      <c r="E36" s="132"/>
      <c r="F36" s="132"/>
      <c r="G36" s="132"/>
      <c r="H36" s="170"/>
      <c r="I36" s="50" t="s">
        <v>7</v>
      </c>
      <c r="J36" s="2" t="s">
        <v>2</v>
      </c>
      <c r="K36" s="2" t="s">
        <v>11</v>
      </c>
      <c r="L36" s="50" t="s">
        <v>13</v>
      </c>
      <c r="M36" s="50" t="s">
        <v>14</v>
      </c>
      <c r="N36" s="50" t="s">
        <v>15</v>
      </c>
    </row>
    <row r="37" spans="1:14" ht="49.2" customHeight="1" hidden="1">
      <c r="A37" s="125">
        <v>1</v>
      </c>
      <c r="B37" s="133"/>
      <c r="C37" s="153"/>
      <c r="D37" s="153"/>
      <c r="E37" s="153"/>
      <c r="F37" s="153"/>
      <c r="G37" s="162"/>
      <c r="H37" s="136"/>
      <c r="I37" s="101"/>
      <c r="J37" s="131"/>
      <c r="K37" s="141"/>
      <c r="L37" s="143"/>
      <c r="M37" s="143"/>
      <c r="N37" s="143"/>
    </row>
    <row r="38" spans="1:14" ht="15" hidden="1">
      <c r="A38" s="125"/>
      <c r="B38" s="133"/>
      <c r="C38" s="153"/>
      <c r="D38" s="153"/>
      <c r="E38" s="153"/>
      <c r="F38" s="153"/>
      <c r="G38" s="162"/>
      <c r="H38" s="136"/>
      <c r="I38" s="49"/>
      <c r="J38" s="166"/>
      <c r="K38" s="142"/>
      <c r="L38" s="144"/>
      <c r="M38" s="144"/>
      <c r="N38" s="145"/>
    </row>
    <row r="39" spans="1:14" ht="46.2" customHeight="1" hidden="1">
      <c r="A39" s="126">
        <v>2</v>
      </c>
      <c r="B39" s="133"/>
      <c r="C39" s="153"/>
      <c r="D39" s="153"/>
      <c r="E39" s="153"/>
      <c r="F39" s="153"/>
      <c r="G39" s="162"/>
      <c r="H39" s="136"/>
      <c r="I39" s="101"/>
      <c r="J39" s="131"/>
      <c r="K39" s="141"/>
      <c r="L39" s="143"/>
      <c r="M39" s="143"/>
      <c r="N39" s="143"/>
    </row>
    <row r="40" spans="1:14" ht="15" hidden="1">
      <c r="A40" s="126"/>
      <c r="B40" s="133"/>
      <c r="C40" s="153"/>
      <c r="D40" s="153"/>
      <c r="E40" s="153"/>
      <c r="F40" s="153"/>
      <c r="G40" s="162"/>
      <c r="H40" s="136"/>
      <c r="I40" s="49"/>
      <c r="J40" s="166"/>
      <c r="K40" s="142"/>
      <c r="L40" s="144"/>
      <c r="M40" s="144"/>
      <c r="N40" s="145"/>
    </row>
    <row r="41" spans="1:14" ht="46.8" customHeight="1" hidden="1">
      <c r="A41" s="126">
        <v>3</v>
      </c>
      <c r="B41" s="177"/>
      <c r="C41" s="178"/>
      <c r="D41" s="178"/>
      <c r="E41" s="178"/>
      <c r="F41" s="178"/>
      <c r="G41" s="179"/>
      <c r="H41" s="180"/>
      <c r="I41" s="118"/>
      <c r="J41" s="131"/>
      <c r="K41" s="141"/>
      <c r="L41" s="143"/>
      <c r="M41" s="143"/>
      <c r="N41" s="143"/>
    </row>
    <row r="42" spans="1:14" ht="15.6" hidden="1">
      <c r="A42" s="126"/>
      <c r="B42" s="127"/>
      <c r="C42" s="174"/>
      <c r="D42" s="174"/>
      <c r="E42" s="174"/>
      <c r="F42" s="174"/>
      <c r="G42" s="175"/>
      <c r="H42" s="176"/>
      <c r="I42" s="116"/>
      <c r="J42" s="166"/>
      <c r="K42" s="142"/>
      <c r="L42" s="144"/>
      <c r="M42" s="144"/>
      <c r="N42" s="145"/>
    </row>
    <row r="43" spans="1:14" ht="44.4" customHeight="1" hidden="1">
      <c r="A43" s="126">
        <v>4</v>
      </c>
      <c r="B43" s="127"/>
      <c r="C43" s="174"/>
      <c r="D43" s="174"/>
      <c r="E43" s="174"/>
      <c r="F43" s="174"/>
      <c r="G43" s="175"/>
      <c r="H43" s="176"/>
      <c r="I43" s="115"/>
      <c r="J43" s="131"/>
      <c r="K43" s="141"/>
      <c r="L43" s="143"/>
      <c r="M43" s="143"/>
      <c r="N43" s="143"/>
    </row>
    <row r="44" spans="1:14" ht="15.6" hidden="1">
      <c r="A44" s="126"/>
      <c r="B44" s="127"/>
      <c r="C44" s="174"/>
      <c r="D44" s="174"/>
      <c r="E44" s="174"/>
      <c r="F44" s="174"/>
      <c r="G44" s="175"/>
      <c r="H44" s="176"/>
      <c r="I44" s="116"/>
      <c r="J44" s="166"/>
      <c r="K44" s="142"/>
      <c r="L44" s="144"/>
      <c r="M44" s="144"/>
      <c r="N44" s="145"/>
    </row>
    <row r="45" spans="1:14" ht="50.4" customHeight="1" hidden="1">
      <c r="A45" s="126">
        <v>5</v>
      </c>
      <c r="B45" s="127"/>
      <c r="C45" s="174"/>
      <c r="D45" s="174"/>
      <c r="E45" s="174"/>
      <c r="F45" s="174"/>
      <c r="G45" s="175"/>
      <c r="H45" s="176"/>
      <c r="I45" s="115"/>
      <c r="J45" s="139"/>
      <c r="K45" s="141"/>
      <c r="L45" s="143"/>
      <c r="M45" s="143"/>
      <c r="N45" s="143"/>
    </row>
    <row r="46" spans="1:14" ht="15.6" hidden="1">
      <c r="A46" s="126"/>
      <c r="B46" s="127"/>
      <c r="C46" s="174"/>
      <c r="D46" s="174"/>
      <c r="E46" s="174"/>
      <c r="F46" s="174"/>
      <c r="G46" s="175"/>
      <c r="H46" s="176"/>
      <c r="I46" s="116"/>
      <c r="J46" s="140"/>
      <c r="K46" s="142"/>
      <c r="L46" s="144"/>
      <c r="M46" s="144"/>
      <c r="N46" s="145"/>
    </row>
    <row r="47" spans="1:14" ht="46.8" customHeight="1" hidden="1">
      <c r="A47" s="126">
        <v>6</v>
      </c>
      <c r="B47" s="127"/>
      <c r="C47" s="174"/>
      <c r="D47" s="174"/>
      <c r="E47" s="174"/>
      <c r="F47" s="174"/>
      <c r="G47" s="175"/>
      <c r="H47" s="176"/>
      <c r="I47" s="115"/>
      <c r="J47" s="131"/>
      <c r="K47" s="141"/>
      <c r="L47" s="143"/>
      <c r="M47" s="143"/>
      <c r="N47" s="143"/>
    </row>
    <row r="48" spans="1:14" ht="15.6" hidden="1">
      <c r="A48" s="126"/>
      <c r="B48" s="127"/>
      <c r="C48" s="174"/>
      <c r="D48" s="174"/>
      <c r="E48" s="174"/>
      <c r="F48" s="174"/>
      <c r="G48" s="175"/>
      <c r="H48" s="176"/>
      <c r="I48" s="116"/>
      <c r="J48" s="166"/>
      <c r="K48" s="142"/>
      <c r="L48" s="144"/>
      <c r="M48" s="144"/>
      <c r="N48" s="145"/>
    </row>
    <row r="49" spans="1:14" ht="48" customHeight="1" hidden="1">
      <c r="A49" s="126">
        <v>7</v>
      </c>
      <c r="B49" s="127"/>
      <c r="C49" s="174"/>
      <c r="D49" s="174"/>
      <c r="E49" s="174"/>
      <c r="F49" s="174"/>
      <c r="G49" s="175"/>
      <c r="H49" s="176"/>
      <c r="I49" s="115"/>
      <c r="J49" s="139"/>
      <c r="K49" s="141"/>
      <c r="L49" s="143"/>
      <c r="M49" s="143"/>
      <c r="N49" s="143"/>
    </row>
    <row r="50" spans="1:14" ht="15.6" hidden="1">
      <c r="A50" s="126"/>
      <c r="B50" s="127"/>
      <c r="C50" s="174"/>
      <c r="D50" s="174"/>
      <c r="E50" s="174"/>
      <c r="F50" s="174"/>
      <c r="G50" s="175"/>
      <c r="H50" s="176"/>
      <c r="I50" s="116"/>
      <c r="J50" s="140"/>
      <c r="K50" s="142"/>
      <c r="L50" s="144"/>
      <c r="M50" s="144"/>
      <c r="N50" s="145"/>
    </row>
    <row r="51" spans="1:14" ht="51.6" customHeight="1" hidden="1">
      <c r="A51" s="126">
        <v>8</v>
      </c>
      <c r="B51" s="127"/>
      <c r="C51" s="174"/>
      <c r="D51" s="174"/>
      <c r="E51" s="174"/>
      <c r="F51" s="174"/>
      <c r="G51" s="181"/>
      <c r="H51" s="176"/>
      <c r="I51" s="115"/>
      <c r="J51" s="139"/>
      <c r="K51" s="113"/>
      <c r="L51" s="143"/>
      <c r="M51" s="143"/>
      <c r="N51" s="143"/>
    </row>
    <row r="52" spans="1:14" ht="15.6" hidden="1">
      <c r="A52" s="126"/>
      <c r="B52" s="127"/>
      <c r="C52" s="174"/>
      <c r="D52" s="174"/>
      <c r="E52" s="174"/>
      <c r="F52" s="174"/>
      <c r="G52" s="181"/>
      <c r="H52" s="176"/>
      <c r="I52" s="116"/>
      <c r="J52" s="140"/>
      <c r="K52" s="114"/>
      <c r="L52" s="144"/>
      <c r="M52" s="144"/>
      <c r="N52" s="145"/>
    </row>
  </sheetData>
  <mergeCells count="225">
    <mergeCell ref="M51:M52"/>
    <mergeCell ref="N51:N52"/>
    <mergeCell ref="K47:K48"/>
    <mergeCell ref="A47:A48"/>
    <mergeCell ref="J47:J48"/>
    <mergeCell ref="K49:K50"/>
    <mergeCell ref="L47:L48"/>
    <mergeCell ref="M47:M48"/>
    <mergeCell ref="N47:N48"/>
    <mergeCell ref="J49:J50"/>
    <mergeCell ref="L49:L50"/>
    <mergeCell ref="M49:M50"/>
    <mergeCell ref="N49:N50"/>
    <mergeCell ref="A49:A50"/>
    <mergeCell ref="B49:B50"/>
    <mergeCell ref="C49:C50"/>
    <mergeCell ref="D49:D50"/>
    <mergeCell ref="E49:E50"/>
    <mergeCell ref="F49:F50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K45:K46"/>
    <mergeCell ref="L45:L46"/>
    <mergeCell ref="J51:J52"/>
    <mergeCell ref="L51:L52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B45:B46"/>
    <mergeCell ref="C45:C46"/>
    <mergeCell ref="D45:D46"/>
    <mergeCell ref="E45:E46"/>
    <mergeCell ref="F45:F46"/>
    <mergeCell ref="G45:G46"/>
    <mergeCell ref="H45:H46"/>
    <mergeCell ref="A45:A46"/>
    <mergeCell ref="J45:J46"/>
    <mergeCell ref="K41:K42"/>
    <mergeCell ref="L41:L42"/>
    <mergeCell ref="M41:M42"/>
    <mergeCell ref="N41:N42"/>
    <mergeCell ref="A43:A44"/>
    <mergeCell ref="J43:J44"/>
    <mergeCell ref="K43:K44"/>
    <mergeCell ref="L43:L44"/>
    <mergeCell ref="M43:M44"/>
    <mergeCell ref="N43:N44"/>
    <mergeCell ref="A41:A42"/>
    <mergeCell ref="J41:J42"/>
    <mergeCell ref="B41:B42"/>
    <mergeCell ref="C41:C42"/>
    <mergeCell ref="D41:D42"/>
    <mergeCell ref="E41:E42"/>
    <mergeCell ref="F41:F42"/>
    <mergeCell ref="G41:G42"/>
    <mergeCell ref="H41:H42"/>
    <mergeCell ref="B43:B44"/>
    <mergeCell ref="C43:C44"/>
    <mergeCell ref="D43:D44"/>
    <mergeCell ref="E43:E44"/>
    <mergeCell ref="F43:F44"/>
    <mergeCell ref="G43:G44"/>
    <mergeCell ref="H43:H44"/>
    <mergeCell ref="M39:M40"/>
    <mergeCell ref="N39:N40"/>
    <mergeCell ref="A39:A40"/>
    <mergeCell ref="E16:E17"/>
    <mergeCell ref="F16:F17"/>
    <mergeCell ref="G16:G17"/>
    <mergeCell ref="H16:H17"/>
    <mergeCell ref="B39:B40"/>
    <mergeCell ref="C39:C40"/>
    <mergeCell ref="D39:D40"/>
    <mergeCell ref="E39:E40"/>
    <mergeCell ref="F39:F40"/>
    <mergeCell ref="G39:G40"/>
    <mergeCell ref="H39:H40"/>
    <mergeCell ref="B28:B29"/>
    <mergeCell ref="E30:E31"/>
    <mergeCell ref="L21:N21"/>
    <mergeCell ref="L28:N28"/>
    <mergeCell ref="M30:M31"/>
    <mergeCell ref="N30:N31"/>
    <mergeCell ref="J30:J31"/>
    <mergeCell ref="F30:F31"/>
    <mergeCell ref="H30:H31"/>
    <mergeCell ref="K30:K31"/>
    <mergeCell ref="L30:L31"/>
    <mergeCell ref="C16:C17"/>
    <mergeCell ref="D16:D17"/>
    <mergeCell ref="G14:G15"/>
    <mergeCell ref="J14:J15"/>
    <mergeCell ref="A28:A29"/>
    <mergeCell ref="A21:A22"/>
    <mergeCell ref="K23:K24"/>
    <mergeCell ref="J23:J24"/>
    <mergeCell ref="E28:E29"/>
    <mergeCell ref="H28:H29"/>
    <mergeCell ref="J28:K28"/>
    <mergeCell ref="F28:F29"/>
    <mergeCell ref="J21:K21"/>
    <mergeCell ref="G23:G24"/>
    <mergeCell ref="H21:H22"/>
    <mergeCell ref="J39:J40"/>
    <mergeCell ref="K39:K40"/>
    <mergeCell ref="L39:L40"/>
    <mergeCell ref="A1:D1"/>
    <mergeCell ref="F1:G1"/>
    <mergeCell ref="A12:A13"/>
    <mergeCell ref="B12:B13"/>
    <mergeCell ref="A5:A6"/>
    <mergeCell ref="B5:B6"/>
    <mergeCell ref="C5:C6"/>
    <mergeCell ref="D5:D6"/>
    <mergeCell ref="C12:C13"/>
    <mergeCell ref="D12:D13"/>
    <mergeCell ref="A7:A8"/>
    <mergeCell ref="B7:B8"/>
    <mergeCell ref="C7:C8"/>
    <mergeCell ref="D7:D8"/>
    <mergeCell ref="E7:E8"/>
    <mergeCell ref="C3:I3"/>
    <mergeCell ref="E5:E6"/>
    <mergeCell ref="G5:G6"/>
    <mergeCell ref="H5:H6"/>
    <mergeCell ref="F7:F8"/>
    <mergeCell ref="F5:F6"/>
    <mergeCell ref="G28:G29"/>
    <mergeCell ref="B14:B15"/>
    <mergeCell ref="B30:B31"/>
    <mergeCell ref="G30:G31"/>
    <mergeCell ref="F14:F15"/>
    <mergeCell ref="D30:D31"/>
    <mergeCell ref="F23:F24"/>
    <mergeCell ref="D14:D15"/>
    <mergeCell ref="E14:E15"/>
    <mergeCell ref="D28:D29"/>
    <mergeCell ref="B16:B17"/>
    <mergeCell ref="A30:A31"/>
    <mergeCell ref="A23:A24"/>
    <mergeCell ref="C28:C29"/>
    <mergeCell ref="B23:B24"/>
    <mergeCell ref="E21:E22"/>
    <mergeCell ref="F21:F22"/>
    <mergeCell ref="C23:C24"/>
    <mergeCell ref="A14:A15"/>
    <mergeCell ref="E12:E13"/>
    <mergeCell ref="B21:B22"/>
    <mergeCell ref="C30:C31"/>
    <mergeCell ref="A16:A17"/>
    <mergeCell ref="H12:H13"/>
    <mergeCell ref="C10:I10"/>
    <mergeCell ref="L12:N12"/>
    <mergeCell ref="G21:G22"/>
    <mergeCell ref="C21:C22"/>
    <mergeCell ref="F12:F13"/>
    <mergeCell ref="H7:H8"/>
    <mergeCell ref="L7:L8"/>
    <mergeCell ref="K7:K8"/>
    <mergeCell ref="G7:G8"/>
    <mergeCell ref="K14:K15"/>
    <mergeCell ref="L14:L15"/>
    <mergeCell ref="M14:M15"/>
    <mergeCell ref="C14:C15"/>
    <mergeCell ref="D21:D22"/>
    <mergeCell ref="B19:H19"/>
    <mergeCell ref="J16:J17"/>
    <mergeCell ref="H14:H15"/>
    <mergeCell ref="J12:K12"/>
    <mergeCell ref="L16:L17"/>
    <mergeCell ref="M16:M17"/>
    <mergeCell ref="N16:N17"/>
    <mergeCell ref="N14:N15"/>
    <mergeCell ref="G12:G13"/>
    <mergeCell ref="B35:B36"/>
    <mergeCell ref="C35:C36"/>
    <mergeCell ref="D35:D36"/>
    <mergeCell ref="E35:E36"/>
    <mergeCell ref="F35:F36"/>
    <mergeCell ref="G35:G36"/>
    <mergeCell ref="H35:H36"/>
    <mergeCell ref="L5:N5"/>
    <mergeCell ref="K16:K17"/>
    <mergeCell ref="N23:N24"/>
    <mergeCell ref="L23:L24"/>
    <mergeCell ref="M23:M24"/>
    <mergeCell ref="M7:M8"/>
    <mergeCell ref="N7:N8"/>
    <mergeCell ref="J5:K5"/>
    <mergeCell ref="J35:K35"/>
    <mergeCell ref="L35:N35"/>
    <mergeCell ref="J7:J8"/>
    <mergeCell ref="C26:J26"/>
    <mergeCell ref="H23:H24"/>
    <mergeCell ref="D23:D24"/>
    <mergeCell ref="E23:E24"/>
    <mergeCell ref="N37:N38"/>
    <mergeCell ref="A37:A38"/>
    <mergeCell ref="B37:B38"/>
    <mergeCell ref="C37:C38"/>
    <mergeCell ref="D37:D38"/>
    <mergeCell ref="E37:E38"/>
    <mergeCell ref="F37:F38"/>
    <mergeCell ref="G37:G38"/>
    <mergeCell ref="H37:H38"/>
    <mergeCell ref="B33:I33"/>
    <mergeCell ref="J37:J38"/>
    <mergeCell ref="K37:K38"/>
    <mergeCell ref="L37:L38"/>
    <mergeCell ref="M37:M38"/>
    <mergeCell ref="A35:A36"/>
  </mergeCells>
  <hyperlinks>
    <hyperlink ref="B30" r:id="rId1" display="javascript: consultaProceso('23-22-81796')"/>
    <hyperlink ref="B30:B31" r:id="rId2" display="CI-SOP-027-2023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2024-01-04T13:13:32Z</dcterms:modified>
  <cp:category/>
  <cp:version/>
  <cp:contentType/>
  <cp:contentStatus/>
</cp:coreProperties>
</file>