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<sst xmlns="http://schemas.openxmlformats.org/spreadsheetml/2006/main" count="919" uniqueCount="331">
  <si>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</si>
  <si>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</si>
  <si>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</si>
  <si>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</si>
  <si>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</si>
  <si>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</si>
  <si>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</si>
  <si>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</si>
  <si>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</si>
  <si>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</si>
  <si>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</si>
  <si>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</si>
  <si>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</si>
  <si>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</si>
  <si>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</si>
  <si>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</si>
  <si>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</si>
  <si>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</si>
  <si>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</si>
  <si>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</si>
  <si>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</si>
  <si>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</si>
  <si>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</si>
  <si>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</si>
  <si>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</si>
  <si>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</si>
  <si>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</si>
  <si>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</si>
  <si>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</si>
  <si>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</si>
  <si>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</si>
  <si>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</si>
  <si>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</si>
  <si>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</si>
  <si>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</si>
  <si>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</si>
  <si>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</si>
  <si>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</si>
  <si>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</si>
  <si>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</si>
  <si>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</si>
  <si>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</si>
  <si>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</si>
  <si>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</si>
  <si>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</si>
  <si>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</si>
  <si>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</si>
  <si>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</si>
  <si>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</si>
  <si>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</si>
  <si>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</si>
  <si>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</si>
  <si>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</si>
  <si>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CONTRATOS CELEBRADOS EN EL PERIODO
1/02/2023 a 15/02/2023</t>
  </si>
  <si>
    <t>Selección Abreviada de Menor Cuantía (Ley 1150 de 2007)</t>
  </si>
  <si>
    <t>Celebrado</t>
  </si>
  <si>
    <t>Fecha de Celebración del Primer Contrato</t>
  </si>
  <si>
    <t>Régimen Especial</t>
  </si>
  <si>
    <t>CONTRATOS CELEBRADOS EN EL PERIODO
16/02/2023 a 28/02/2023</t>
  </si>
  <si>
    <t>Febrero 2023</t>
  </si>
  <si>
    <t>CONTRATOS CELEBRADOS EN EL PERIODO
1/03/2023 a 15/03/2023</t>
  </si>
  <si>
    <t>CONTRATOS CELEBRADOS EN EL PERIODO
16/03/2023 a 31/03/2023</t>
  </si>
  <si>
    <t>Marzo 2023</t>
  </si>
  <si>
    <t>Borrador</t>
  </si>
  <si>
    <t>CONTRATOS CELEBRADOS EN EL PERIODO
1/04/2023 a 15/04/2023</t>
  </si>
  <si>
    <t>CONTRATOS CELEBRADOS EN EL PERIODO
16/04/2023 a 30/04/2023</t>
  </si>
  <si>
    <t>Abril 2023</t>
  </si>
  <si>
    <t>Fecha de Carga en el Sistema</t>
  </si>
  <si>
    <t>CONTRATOS CELEBRADOS EN EL PERIODO
1/05/2023 a 15/05/2023</t>
  </si>
  <si>
    <t>CONTRATOS CELEBRADOS EN EL PERIODO
16/05/2023 a 31/05/2023</t>
  </si>
  <si>
    <t>Mayo 2023</t>
  </si>
  <si>
    <t>CONTRATOS CELEBRADOS EN EL PERIODO
1/06/2023 a 15/06/2023</t>
  </si>
  <si>
    <t>CONTRATOS CELEBRADOS EN EL PERIODO
16/06/2023 a 30/06/2023</t>
  </si>
  <si>
    <t>Licitación Pública</t>
  </si>
  <si>
    <t>Licitación obra pública</t>
  </si>
  <si>
    <t>ANTIOQUIA - ALCALDÍA MUNICIPIO DE ARBOLETES</t>
  </si>
  <si>
    <r>
      <t>Antioquia</t>
    </r>
    <r>
      <rPr>
        <sz val="11"/>
        <rFont val="Calibri"/>
        <family val="2"/>
        <scheme val="minor"/>
      </rPr>
      <t> : Arboletes</t>
    </r>
  </si>
  <si>
    <t>MUNICIPIO DE ARBOLETES</t>
  </si>
  <si>
    <t>Junio 2023</t>
  </si>
  <si>
    <t>CONTRATOS CELEBRADOS EN EL PERIODO
1/07/2023 a 15/07/2023</t>
  </si>
  <si>
    <t>ANTIOQUIA - ASOCIACIÓN DE MUNICIPIOS URABÁ DARIÉN – CARIBE “ASOMUDACAR” - NECOCLÍ</t>
  </si>
  <si>
    <r>
      <t>Antioquia</t>
    </r>
    <r>
      <rPr>
        <sz val="11"/>
        <rFont val="Calibri"/>
        <family val="2"/>
        <scheme val="minor"/>
      </rPr>
      <t> : Caucasia</t>
    </r>
  </si>
  <si>
    <t>ASOMUDACAR</t>
  </si>
  <si>
    <t>CONTRATOS CELEBRADOS EN EL PERIODO
16/07/2023 a 31/07/2023</t>
  </si>
  <si>
    <t>Julio 2023</t>
  </si>
  <si>
    <t>Contratación Mínima Cuantía</t>
  </si>
  <si>
    <t>ANTIOQUIA - ALCALDÍA MUNICIPIO DE MURINDÓ</t>
  </si>
  <si>
    <r>
      <t>Antioquia</t>
    </r>
    <r>
      <rPr>
        <sz val="11"/>
        <rFont val="Calibri"/>
        <family val="2"/>
        <scheme val="minor"/>
      </rPr>
      <t> : Murindó</t>
    </r>
  </si>
  <si>
    <t>MUNICIPIO DE MURINDÓ</t>
  </si>
  <si>
    <t xml:space="preserve"> planeacion@murindo-antioquia.gov.co</t>
  </si>
  <si>
    <t>contratos@arboletes-antioquia.gov.co</t>
  </si>
  <si>
    <t>ANTIOQUIA - ALCALDÍA MUNICIPIO DE CAMPAMENTO</t>
  </si>
  <si>
    <t>ANTIOQUIA - ALCALDÍA MUNICIPIO DE ABEJORRAL</t>
  </si>
  <si>
    <t>ANTIOQUIA - ALCALDÍA MUNICIPIO DE ALEJANDRÍA</t>
  </si>
  <si>
    <r>
      <t>Antioquia</t>
    </r>
    <r>
      <rPr>
        <sz val="11"/>
        <rFont val="Calibri"/>
        <family val="2"/>
        <scheme val="minor"/>
      </rPr>
      <t> : Campamento</t>
    </r>
  </si>
  <si>
    <r>
      <t>Antioquia</t>
    </r>
    <r>
      <rPr>
        <sz val="11"/>
        <rFont val="Calibri"/>
        <family val="2"/>
        <scheme val="minor"/>
      </rPr>
      <t> : Abejorral</t>
    </r>
  </si>
  <si>
    <r>
      <t>Antioquia</t>
    </r>
    <r>
      <rPr>
        <sz val="11"/>
        <rFont val="Calibri"/>
        <family val="2"/>
        <scheme val="minor"/>
      </rPr>
      <t> : Alejandría</t>
    </r>
  </si>
  <si>
    <t>Adjudicado</t>
  </si>
  <si>
    <t xml:space="preserve"> licitaciones@asomudacar.org</t>
  </si>
  <si>
    <t xml:space="preserve"> PLANEACION@ABEJORRAL-ANTIOQUIA.GOV.CO</t>
  </si>
  <si>
    <t>MUNICIPIO DE CAMPAMENTO</t>
  </si>
  <si>
    <t>MUNICIPIO DE ABEJORRAL</t>
  </si>
  <si>
    <t>MUNICIPIO DE ALEJANDRÍA</t>
  </si>
  <si>
    <t>ANTIOQUIA - ALCALDÍA MUNICIPIO DE VIGÍA DEL FUERTE</t>
  </si>
  <si>
    <r>
      <t>Antioquia</t>
    </r>
    <r>
      <rPr>
        <sz val="11"/>
        <rFont val="Calibri"/>
        <family val="2"/>
        <scheme val="minor"/>
      </rPr>
      <t> : Vigía del Fuerte</t>
    </r>
  </si>
  <si>
    <t>MUNICIPIO DE VIGÍA DEL FUERTE</t>
  </si>
  <si>
    <t>AGOSTO 1 DE 2023</t>
  </si>
  <si>
    <t>CONTRATOS CELEBRADOS EN EL PERIODO
1/08/2023 a 15/08/2023</t>
  </si>
  <si>
    <t>ANTIOQUIA - ALCALDÍA MUNICIPIO DE MUTATÁ</t>
  </si>
  <si>
    <r>
      <t>Antioquia</t>
    </r>
    <r>
      <rPr>
        <sz val="11"/>
        <rFont val="Calibri"/>
        <family val="2"/>
        <scheme val="minor"/>
      </rPr>
      <t> : Mutatá</t>
    </r>
  </si>
  <si>
    <t xml:space="preserve"> contratos@mutata-antioquia.gov.co</t>
  </si>
  <si>
    <t>MUNICIPIO DE MUTATÁ</t>
  </si>
  <si>
    <t>ANTIOQUIA - ALCALDÍA MUNICIPIO DE ANGELÓPOLIS</t>
  </si>
  <si>
    <t>ANTIOQUIA - ALCALDÍA MUNICIPIO DE SAN JUAN DE URABÁ</t>
  </si>
  <si>
    <r>
      <t>Antioquia</t>
    </r>
    <r>
      <rPr>
        <sz val="11"/>
        <rFont val="Calibri"/>
        <family val="2"/>
        <scheme val="minor"/>
      </rPr>
      <t> : Angelópolis</t>
    </r>
  </si>
  <si>
    <t xml:space="preserve"> planeacion@angelopolis-antioquia.gov.co</t>
  </si>
  <si>
    <t>MUNICIPIO DE ANGELÓPOLIS</t>
  </si>
  <si>
    <r>
      <t>Antioquia</t>
    </r>
    <r>
      <rPr>
        <sz val="11"/>
        <rFont val="Calibri"/>
        <family val="2"/>
        <scheme val="minor"/>
      </rPr>
      <t> : San Juan de Urabá</t>
    </r>
  </si>
  <si>
    <t>MUNICIPIO DE SAN JUAN DE URABÁ</t>
  </si>
  <si>
    <t>SA-033-2023</t>
  </si>
  <si>
    <t>ANTIOQUIA - ALCALDÍA MUNICIPIO DE ANZA</t>
  </si>
  <si>
    <t>Construcción de tienda de café “mirador del río cauca” del municipio de Anzá</t>
  </si>
  <si>
    <t>ANTIOQUIA - ALCALDÍA MUNICIPIO DE PEQUE</t>
  </si>
  <si>
    <t>LA CONSTRUCCIÓN DE UNA PLACA POLIDEPORTIVA EN LA VEREDA EL REPOSO EN EL MUNICIPIO DE CAMPAMENTO, DE CONFORMIDAD CON EL CONVENIO INTERADMINISTRATIVO 481 DE 2023 SUSCRITO CON INDEPORTES ANTIOQUIA</t>
  </si>
  <si>
    <t>SAMC-005-2023</t>
  </si>
  <si>
    <t>ANTIOQUIA - ALCALDÍA MUNICIPIO DE DABEIBA</t>
  </si>
  <si>
    <t>CONSTRUCCIÓN DEL PUENTE PEATONAL DE GUADUA PARA LA CONEXIÓN DE LA CARRERA 12B Y LA PLAZA DE MERCADO DEL MUNICIPIO DE DABEIBA DEPARTAMENTO DE ANTIOQUIA</t>
  </si>
  <si>
    <t>ANTIOQUIA - ALCALDÍA MUNICIPIO DE LIBORINA</t>
  </si>
  <si>
    <t>IMPLEMENTACIÓN DE UNIDADES PRODUCTIVAS PARA LA SEGURIDAD ALIMENTARIA EN EL MUNICIPIO LIBORINA ANTIOQUIA</t>
  </si>
  <si>
    <t>LP-001-2023</t>
  </si>
  <si>
    <r>
      <t>Antioquia</t>
    </r>
    <r>
      <rPr>
        <sz val="11"/>
        <rFont val="Calibri"/>
        <family val="2"/>
        <scheme val="minor"/>
      </rPr>
      <t> : Anza</t>
    </r>
  </si>
  <si>
    <r>
      <t>Antioquia</t>
    </r>
    <r>
      <rPr>
        <sz val="11"/>
        <rFont val="Calibri"/>
        <family val="2"/>
        <scheme val="minor"/>
      </rPr>
      <t> : Peque</t>
    </r>
  </si>
  <si>
    <r>
      <t>Antioquia</t>
    </r>
    <r>
      <rPr>
        <sz val="11"/>
        <rFont val="Calibri"/>
        <family val="2"/>
        <scheme val="minor"/>
      </rPr>
      <t> : Dabeiba</t>
    </r>
  </si>
  <si>
    <r>
      <t>Antioquia</t>
    </r>
    <r>
      <rPr>
        <sz val="11"/>
        <rFont val="Calibri"/>
        <family val="2"/>
        <scheme val="minor"/>
      </rPr>
      <t> : Liborina</t>
    </r>
  </si>
  <si>
    <t xml:space="preserve"> contratacionalejandria@gmail.com</t>
  </si>
  <si>
    <t xml:space="preserve"> planeacion@anza-antioquia.gov.co</t>
  </si>
  <si>
    <t>planeacion@campamento-antioquia.gov.co</t>
  </si>
  <si>
    <t xml:space="preserve"> CONTRATACION@DABEIBA-ANTIOQUIA.GOV.CO</t>
  </si>
  <si>
    <t>MUNICIPIO DE ANZA</t>
  </si>
  <si>
    <t>MUNICIPIO DE PEQUE</t>
  </si>
  <si>
    <t>MUNICIPIO DE DABEIBA</t>
  </si>
  <si>
    <t>MUNICIPIO DE LIBORINA</t>
  </si>
  <si>
    <t>Fecha de adjudicación</t>
  </si>
  <si>
    <r>
      <t>Antioquia</t>
    </r>
    <r>
      <rPr>
        <sz val="11"/>
        <rFont val="Calibri"/>
        <family val="2"/>
        <scheme val="minor"/>
      </rPr>
      <t> : San Pedro de Uraba</t>
    </r>
  </si>
  <si>
    <t>planeacion@murindo-antioquia.gov.co</t>
  </si>
  <si>
    <t>ANTIOQUIA - ALCALDÍA MUNICIPIO DE SAN ROQUE</t>
  </si>
  <si>
    <t>IP-017-2023</t>
  </si>
  <si>
    <t>Contratos y convenios con más de dos partes</t>
  </si>
  <si>
    <t>ANTIOQUIA - EMPRESA DE DESARROLLO Y RENOVACION MUNICIPAL-EDEREM - BURITICA</t>
  </si>
  <si>
    <t>“CONSTRUCCION DE CANCHA DE FUTBOL EN GRAMA SINTÉTICA LA TERRONERA ETAPA 1 EN EL MUNICIPIO DE CAICEDO ANTIOQUIA”</t>
  </si>
  <si>
    <r>
      <t>Antioquia</t>
    </r>
    <r>
      <rPr>
        <sz val="11"/>
        <rFont val="Calibri"/>
        <family val="2"/>
        <scheme val="minor"/>
      </rPr>
      <t> : San Roque</t>
    </r>
  </si>
  <si>
    <r>
      <t>Antioquia</t>
    </r>
    <r>
      <rPr>
        <sz val="11"/>
        <rFont val="Calibri"/>
        <family val="2"/>
        <scheme val="minor"/>
      </rPr>
      <t> : Caicedo</t>
    </r>
  </si>
  <si>
    <t>contratacion@sanroque-antioquia.gov.co</t>
  </si>
  <si>
    <t xml:space="preserve"> ajuridica@ederemburitica.gov.co</t>
  </si>
  <si>
    <t>MUNICIPIO DE SAN ROQUE</t>
  </si>
  <si>
    <t>16/AGOSTO/2023 A 31/AGOSTO/2023</t>
  </si>
  <si>
    <t>CONTRATOS CELEBRADOS EN EL PERIODO
16/08/2023 a 31/08/2023</t>
  </si>
  <si>
    <t>Agosto 2023</t>
  </si>
  <si>
    <t>SAMC-006-2023</t>
  </si>
  <si>
    <t>ANTIOQUIA - ALCALDÍA MUNICIPIO DE YONDÓ</t>
  </si>
  <si>
    <t>OBRAS PARA LA CONSTRUCCION DE CASETAS PARA EL EMPRENDIMIENTO LOCAL; ACTIVIDADES PARA EL CUMPLIMIENTO Y MEJORAMIENTO DE LOS PROCESOS DE LA SECRETARIA DE DEPORTE, CULTURA Y TURISMO EN LA EJECUCION Y DESARROLLO DEL Proyecto: Diseño, Capacitación E Implementación De Estrategias Para El Desarrollo Turistico En EL Municipio De Yondó Antioquia</t>
  </si>
  <si>
    <t>MC-025-2023</t>
  </si>
  <si>
    <t>SUMINISTRO DE MATERIALES PARA MEJORAMIENTO DE VIVIENDA INDÍGENA EN EL RESGUARDO JAIKERAZAVI EN EL MARCO DEL CONVENIO DE ADMINISTRACIÓN DE RECURSOS DE ASIGNACIÓN ESPECIAL DEL SISTEMA GENERAL DE PARTICIPACIONES PARA LOS RESGUARDOS INDÍGENAS CELEBRADOS ENTRE EL MUNICIPIO DE MUTATÁ Y EL RESGUARDO INDÍGENA JAIKERAZAVI.</t>
  </si>
  <si>
    <t>MC-027-2023</t>
  </si>
  <si>
    <t>“SUMINISTRO DE MATERIALES PARA MEJORAMIENTO DE VIVIENDA INDÍGENA EN EL RESGUARDO CHONTADURAL CAÑERO EN EL MARCO DEL CONVENIO DE ADMINISTRACIÓN DE RECURSOS DE ASIGNACIÓN ESPECIAL DEL SISTEMA GENERAL DE PARTICIPACIONES PARA LOS RESGUARDOS INDÍGENAS CELEBRADOS ENTRE EL MUNICIPIO DE MUTATÁ Y EL RESGUARDO INDÍGENA CHONTADURAL CAÑERO”.</t>
  </si>
  <si>
    <r>
      <t>Antioquia</t>
    </r>
    <r>
      <rPr>
        <sz val="11"/>
        <color rgb="FF3D3D3D"/>
        <rFont val="Calibri"/>
        <family val="2"/>
        <scheme val="minor"/>
      </rPr>
      <t> : Yondó</t>
    </r>
  </si>
  <si>
    <t>contratacion@yondo.gov.co</t>
  </si>
  <si>
    <t>MUNICIPIO DE YONDÓ</t>
  </si>
  <si>
    <r>
      <t>Antioquia</t>
    </r>
    <r>
      <rPr>
        <sz val="11"/>
        <color rgb="FF3D3D3D"/>
        <rFont val="Calibri"/>
        <family val="2"/>
        <scheme val="minor"/>
      </rPr>
      <t> : Mutatá</t>
    </r>
  </si>
  <si>
    <t>ERNESTO DE JESUS ARBELAEZ OQUENDO</t>
  </si>
  <si>
    <t>ERNESTO DE JESUS ARBELAEZ OQUENDO
CC. 71020591</t>
  </si>
  <si>
    <t>MC-029-2023</t>
  </si>
  <si>
    <t>“INTERVENCIÓN Y MANTENIMIENTO DE LA CUBIERTA DE LA PLACA POLIDEPORTIVA DEL CORREGIMIENTO DE PAVARANDÓ GRANDE DEL MUNICIPIO DE MUTATÁ, ANTIOQUIA”</t>
  </si>
  <si>
    <t>contratos@mutata-antioquia.gov.co</t>
  </si>
  <si>
    <t>JULIAN ESTEBAN SEPULVEDA CALLEJAS</t>
  </si>
  <si>
    <t>JULIAN ESTEBAN SEPULVEDA CALLEJAS
CC. 1039452208</t>
  </si>
  <si>
    <t>LP-004-2023</t>
  </si>
  <si>
    <t>ANTIOQUIA - ALCALDÍA MUNICIPIO DE PUERTO NARE</t>
  </si>
  <si>
    <t>“AMPLIACIÓN, MANTENIMIENTO Y REPARACIÓN DE LA RED DE ALUMBRADO PUBLICO DEL MUNICIPIO DE PUERTO NARE”</t>
  </si>
  <si>
    <r>
      <t>Antioquia</t>
    </r>
    <r>
      <rPr>
        <sz val="11"/>
        <rFont val="Calibri"/>
        <family val="2"/>
        <scheme val="minor"/>
      </rPr>
      <t> : Puerto Nare</t>
    </r>
  </si>
  <si>
    <t xml:space="preserve"> gobierno@puertonare-antioquia.gov.co</t>
  </si>
  <si>
    <t>CONSORCIO ALUMBRADO PUBLICO PTO NARE 2020
NIT. 901424112</t>
  </si>
  <si>
    <t>OSCAR ECHAVARRIA CEBALLOS</t>
  </si>
  <si>
    <t>MUNICIPIO DE PUERTO NARE</t>
  </si>
  <si>
    <t>MENOR CUANTÍA N°005-2023</t>
  </si>
  <si>
    <t>ANTIOQUIA - ALCALDÍA MUNICIPIO DE AMALFI</t>
  </si>
  <si>
    <t>MANTENIMIENTO Y ADECUACIÓN DE LA INFRAESTRUCTURA FÍSICA DE LA ZONA DE APROVECHAMIENTO DE RESIDUOS ORGÁNICOS EN EL PARQUE AMBIENTAL “LA ESPAÑOLA”, EN EL MARCO DEL CONVENIO INTERADMINISTRATIVO CON CORANTIOQUIA, CON EL OBJETO DE AUNAR ESFUERZOS PARA CONTINUAR FOMENTANDO PRÁCTICAS DE ECONOMÍA CIRCULAR ENCAMINADAS AL APROVECHAMIENTO DE RESIDUOS ORGÁNICOS EN EL MUNICIPIO DE AMALFI</t>
  </si>
  <si>
    <t>CO-SAMC-277-2023</t>
  </si>
  <si>
    <t>LA CONSTRUCCIÓN Y OBRAS COMPLEMENTARIAS DE AULA MODULAR EN LA ESCUELA C.E.R LA CHIQUITA DE LA SEDE NINFA AGUDELO, EN EL MUNICIPIO DE CAMPAMENTO ANTIOQUIA.</t>
  </si>
  <si>
    <t>SA-MC-OP-006- 2023</t>
  </si>
  <si>
    <t>ANTIOQUIA - ALCALDÍA MUNICIPIO DE YALI</t>
  </si>
  <si>
    <t>MANO DE OBRA CALIFICADA PARA EL MEJORAMIENTO DE VIVIENDA CON EL DESARROLLO DEL PROYECTO “CERO PISOS EN TIERRA DEL MUNICIPIO DE YALI – ANTIOQUIA</t>
  </si>
  <si>
    <t>SELECC.ABREV.MENOR.CUANT.SIE-005-2023_PLAZA MERCAD</t>
  </si>
  <si>
    <t>ANTIOQUIA - ALCALDÍA MUNICIPIO DE SAN VICENTE</t>
  </si>
  <si>
    <t>Suministro de bienes para la puesta en marcha de la Plaza de Mercado del Municipio de San Vicente Ferrer, según lo establecido en el Convenio Interadministrativo 4600015746 de 2023 entre el municipio de San Vicente Ferrer y el Departamento de Antioquia-Secretaría de Productividad y Competitividad.</t>
  </si>
  <si>
    <t>CO-SAMC-271-2023</t>
  </si>
  <si>
    <t>SA-007-2023</t>
  </si>
  <si>
    <t>PSC-SA-OP-040-2023</t>
  </si>
  <si>
    <t>“MEJORAMIENTO DE CERRAMIENTO, GRADERÍAS E ILUMINACIÓN DE LA CANCHA EN ARENA, UBICADA ENTRE LA CALLE 21 Y LA CALLE 22 CON CRA 9 ETAPA 2 EN LA ZONA URBANA DEL MUNICIPIO DE CAUCASIA ANTIOQUIA”.</t>
  </si>
  <si>
    <t>28-AUG-23</t>
  </si>
  <si>
    <t>SP-LP-003-2023</t>
  </si>
  <si>
    <t>MEJORAMIENTOS DE VIVIENDA EN LA ZONA URBANA Y RURAL DEL MUNICIPIO DE ALEJANDRÍA - ANTIOQUIA</t>
  </si>
  <si>
    <t>L.P-01-2023</t>
  </si>
  <si>
    <t>ANTIOQUIA - ALCALDÍA MUNICIPIO DE FRONTINO</t>
  </si>
  <si>
    <t>MANTENIMIENTO DE LA VIA CHORODO-FRONTINO MUNICIPIO DE FRONTINO, SUBREGIÓN OCCIDENTE DEL DEPARTAMENTO DE ANTIOQUIA</t>
  </si>
  <si>
    <t>CO-SPO-2023-001</t>
  </si>
  <si>
    <t>ANTIOQUIA - EMPRESA DE SERVICIOS PÚBLICOS DE SANTA FE DE ANTIOQUIA SAS ESP</t>
  </si>
  <si>
    <t>SUMINISTRO, INSTALACIÓN Y PUESTA EN FUNCIONAMIENTO DE SISTEMAS SÉPTICOS, DESTINADOS A CONTRIBUIR AL SANEAMIENTO HÍDRICO RURAL EN LAS VEREDAS YERBABUENA Y CATIVO DEL MUNICIPIO DE SANTA FE DE ANTIOQUIA, EN EL MARCO DEL CONVENIO INTERADMINISTRATIVO 040-COV2012-228 SUSCRITO ENTRE LA ADMINISTRACIÓN MUNICIPAL Y CORANTIOQUIA</t>
  </si>
  <si>
    <t>24-AUG-23</t>
  </si>
  <si>
    <t>LP 05467-100-2201-01-2023</t>
  </si>
  <si>
    <t>ANTIOQUIA - ALCALDÍA MUNICIPIO DE MONTEBELLO</t>
  </si>
  <si>
    <t>CONSTRUCCIÓN DE 178 UNIDADES SANITARIAS EN EL SECTOR RURAL DEL MUNICIPIO DE MONTEBELLO– ANTIOQUIA, EN CUMPLIMIENTO CON LAS OBLIGACIONES CONTENIDAS EN EL CONVENIO DE USO DE RECURSOS No.1346-2023</t>
  </si>
  <si>
    <t>PSAMC No.004/2023</t>
  </si>
  <si>
    <t>CONSTRUCCIÓN DE 30 UNIDADES SANITARIAS Y SISTEMAS SEPTICOS DE AGUAS RESIDUALES DOMESTICAS INDIVUALES PARA VIVIENDA RURAL DISPERSA EN LAS VEREDAS DE GUAYABAL DE PENA, CAÑAVERAL, FALDAS DEL CAFÉ, EL AGRIO, LA GUADUA, EL AURA Y SAN JOSE PERTENECIENTES AL DEL MUNICIPIO DE PEQUE ANTIOQUIA</t>
  </si>
  <si>
    <t>PSC-SA-OP-037-2023</t>
  </si>
  <si>
    <t>“CONSTRUCCIÓN DE PAVIMENTO RÍGIDO PARA EL MEJORAMIENTO Y REHABILITACIÓN DE VÍAS URBANAS, EN EL SECTOR PARCELAS DEL TRIÁNGULO DEL MUNICIPIO DE CAUCASIA-DEPARTAMENTO DE ANTIOQUIA”</t>
  </si>
  <si>
    <t>17-AUG-23</t>
  </si>
  <si>
    <t>SAMC 008-2023</t>
  </si>
  <si>
    <t>INTERVENCION DE 23 KM DE CAMINOS DE HERRADURAS UBICADOS EN LA ZONA RURAL DEL MUNICIPIO DE ABEJORRAL-ANTIOQUIA</t>
  </si>
  <si>
    <t>CO-SAMC-265-2023</t>
  </si>
  <si>
    <t>LA CONSTRUCCIÓN DE PLANTA DE COMPOSTAJE PARA MANEJO DE RESIDUOS SÓLIDOS ORGÁNICOS APROVECHABLES EN EL MUNICIPIO DE CAMPAMENTO.</t>
  </si>
  <si>
    <r>
      <t>Antioquia</t>
    </r>
    <r>
      <rPr>
        <sz val="11"/>
        <rFont val="Calibri"/>
        <family val="2"/>
        <scheme val="minor"/>
      </rPr>
      <t> : Amalfi</t>
    </r>
  </si>
  <si>
    <r>
      <t>Antioquia</t>
    </r>
    <r>
      <rPr>
        <sz val="11"/>
        <rFont val="Calibri"/>
        <family val="2"/>
        <scheme val="minor"/>
      </rPr>
      <t> : Yalí</t>
    </r>
  </si>
  <si>
    <r>
      <t>Antioquia</t>
    </r>
    <r>
      <rPr>
        <sz val="11"/>
        <rFont val="Calibri"/>
        <family val="2"/>
        <scheme val="minor"/>
      </rPr>
      <t> : San Vicente</t>
    </r>
  </si>
  <si>
    <r>
      <t>Antioquia</t>
    </r>
    <r>
      <rPr>
        <sz val="11"/>
        <rFont val="Calibri"/>
        <family val="2"/>
        <scheme val="minor"/>
      </rPr>
      <t> : Frontino</t>
    </r>
  </si>
  <si>
    <r>
      <t>Antioquia</t>
    </r>
    <r>
      <rPr>
        <sz val="11"/>
        <rFont val="Calibri"/>
        <family val="2"/>
        <scheme val="minor"/>
      </rPr>
      <t> : Santafé de Antioquia</t>
    </r>
  </si>
  <si>
    <r>
      <t>Antioquia</t>
    </r>
    <r>
      <rPr>
        <sz val="11"/>
        <rFont val="Calibri"/>
        <family val="2"/>
        <scheme val="minor"/>
      </rPr>
      <t> : Montebello</t>
    </r>
  </si>
  <si>
    <t xml:space="preserve"> contratacion@amalfi-antioquia.gov.co</t>
  </si>
  <si>
    <t xml:space="preserve"> planeacion@campamento-antioquia.gov.co</t>
  </si>
  <si>
    <t xml:space="preserve"> planeacion@yali-antioquia.gov.co</t>
  </si>
  <si>
    <t xml:space="preserve"> innovacionyemprendimiento@sanvicente-antioquia.gov.co</t>
  </si>
  <si>
    <t>CONTRATACION@DABEIBA-ANTIOQUIA.GOV.CO</t>
  </si>
  <si>
    <t>INALSA INGENIEERIA SAS
NIT. 901364159</t>
  </si>
  <si>
    <t>INDALECIO ALVAREZ SANCHEZ</t>
  </si>
  <si>
    <t>MUNICIPIO DE AMALFI</t>
  </si>
  <si>
    <t>MUNICIPIO DE YALI</t>
  </si>
  <si>
    <t>MUNICIPIO DE SAN VICENTE</t>
  </si>
  <si>
    <t>CONTRATACION@LIBORINA-ANTIOQUIA.GOV.CO</t>
  </si>
  <si>
    <t xml:space="preserve"> contratacion@frontino-antioquia.gov.co</t>
  </si>
  <si>
    <t xml:space="preserve"> ADMIN@ESPSANTAFEDEANTIOQUIA.CO</t>
  </si>
  <si>
    <t xml:space="preserve"> planeacion@montebello-antioquia.gov.co</t>
  </si>
  <si>
    <t>alcaldia@peque-antioquia.gov.co</t>
  </si>
  <si>
    <t>MUNICIPIO DE FRONTINO</t>
  </si>
  <si>
    <t>EMPRESA DE SERVICIOS PÚBLICOS DE SANTA FE DE ANTIOQUIA SAS ESP</t>
  </si>
  <si>
    <t>MUNICIPIO DE MONTEBELLO</t>
  </si>
  <si>
    <t>CAL-001-2023</t>
  </si>
  <si>
    <t>Contratación Directa (Ley 1150 de 2007)</t>
  </si>
  <si>
    <t>CONSTRUCCIÓN DE AULAS TEMPORALES PARA LA REUBICACIÓN TRANSITORIA Y LA ESCOLARIZACIÓN SEGURA DE LA INSTITUCIÓN EDUCATIVA RURAL SAN RAFAEL EN EL CORREGIMIENTO DE CAMPARRUSIA DEL MUNICIPIO DE DABEIBA ANTIOQUIA</t>
  </si>
  <si>
    <t>CMA-002-2023</t>
  </si>
  <si>
    <t>Concurso de Méritos Abierto</t>
  </si>
  <si>
    <t>“INTERVENTORIA TÉCNICA - FINANCIERA Y ADMINISTRATIVA DE LAS OBRAS PARA LA EJECUCIÓN DEL PROYECTO: 2023-05893-0005 /// CONSTRUCCIÓN DE OBRAS DE URBANISMO, ACCESIBILIDAD, CONECTIVIDAD Y SEGURIDAD DE LA SEDE INSTITUCIONAL DE TRANSITO Y TRANSPORTE, INSPECCIÓN DE POLICIA Y LA CASA DE JUSTICIA EN EL MUNICIPIO DE YONDÓ ANTIOQUIA”</t>
  </si>
  <si>
    <t>PSC-MC-OP-016-2023</t>
  </si>
  <si>
    <t>“MEJORAMIENTO DE LA INFRAESTRUCTURA FÍSICA DEL COLISEO MUNICIPAL MAURICIO LÓPEZ, MUNICIPIO DE MONTEBELLO, DEPARTAMENTO DE ANTIOQUIA”</t>
  </si>
  <si>
    <t>16-AUG-23</t>
  </si>
  <si>
    <t>SAMC 010 DE 2023</t>
  </si>
  <si>
    <t>ANTIOQUIA - ALCALDÍA MUNICIPIO DE TITIRIBÍ</t>
  </si>
  <si>
    <t>MANTENIMIENTO Y MEJORAMIENTO DE INSTITUCIONES EDUCATIVAS EN EL MUNICIPIO DE TITIRIBÍ, ANTIOQUIA</t>
  </si>
  <si>
    <t>ANTIOQUIA - ALCALDÍA MUNICIPIO DE VEGACHÍ</t>
  </si>
  <si>
    <t>CONSTRUCCIÓN BICIMOTORRUTAS EN EL MARCO DEL CONVENIO INTERADMINISTRATIVO No 4600016151 CELEBRADO ENTRE EL DEPARTAMENTO DE ANTIOQUIA – SECRETARÍA DE INFRAESTRUCTURA FÍSICA Y EL MUNICIPIO DE VEGACHÍ, ANTIOQUIA.</t>
  </si>
  <si>
    <r>
      <t>Antioquia</t>
    </r>
    <r>
      <rPr>
        <sz val="11"/>
        <rFont val="Calibri"/>
        <family val="2"/>
        <scheme val="minor"/>
      </rPr>
      <t> : Yondó</t>
    </r>
  </si>
  <si>
    <r>
      <t>Antioquia</t>
    </r>
    <r>
      <rPr>
        <sz val="11"/>
        <rFont val="Calibri"/>
        <family val="2"/>
        <scheme val="minor"/>
      </rPr>
      <t> : Titiribí</t>
    </r>
  </si>
  <si>
    <r>
      <t>Antioquia</t>
    </r>
    <r>
      <rPr>
        <sz val="11"/>
        <rFont val="Calibri"/>
        <family val="2"/>
        <scheme val="minor"/>
      </rPr>
      <t> : Vegachí</t>
    </r>
  </si>
  <si>
    <t>CONSTRUCTORA INGEN&amp;ART
NIT. 901050178</t>
  </si>
  <si>
    <t>JORGE IVAN JARAMILLO OSPINA</t>
  </si>
  <si>
    <t xml:space="preserve"> contratacion@yondo.gov.co</t>
  </si>
  <si>
    <t>planeacionyobraspublicas@titiribi-antioquia.gov.co</t>
  </si>
  <si>
    <t xml:space="preserve"> contratacionv@vegachi-antioquia.gov.co</t>
  </si>
  <si>
    <t>INVERSIONES Y CONTRATOS DE ANTIOQUIA S.A.S.
NIT. 900563627</t>
  </si>
  <si>
    <t>GUILLERMO LEÓN CÁRDENAS</t>
  </si>
  <si>
    <t>MUNICIPIO DE TITIRIBÍ</t>
  </si>
  <si>
    <t>MUNICIPIO DE VEGACHÍ</t>
  </si>
  <si>
    <t>PSC-LP-OP-023-2023</t>
  </si>
  <si>
    <t>“CONSTRUCCIÓN DE REDES ELECTRICAS PARA LA CONEXIÓN DE VIVIENDAS DE CENTROS POBLADOS DEL RIO MURINDO Y PRIMERA FASE DE CENTROS POBLADOS DEL RESGUARDO CHAGERADO, MURINDO-ANTIOQUIA”</t>
  </si>
  <si>
    <t>31-AUG-23</t>
  </si>
  <si>
    <t>LP-SPL-009-2023</t>
  </si>
  <si>
    <t>CONSTRUCCIÓN DEL SISTEMA DE CAPTACION, REDES DE CONDUCCION, IMPULSION Y BOMBEO DESDE EL RIO SAN JUAN EN EL MUNICIPIO DE SAN JUAN DE URABA HASTA EL ACUEDUCTO DEL MUNICIPIO DE ARBOLETES, ANTIOQUIA</t>
  </si>
  <si>
    <t>PLA-LP-OP-003-2023</t>
  </si>
  <si>
    <t>EJECUCIÓN DE 32 MEJORAMIENTOS DE VIVIENDA, LOS CUALES SON RURALES, UBICADOS EN EL MUNICIPIO DE MURINDÓ, ANTIOQUIA</t>
  </si>
  <si>
    <t>SA-SOP-013-2023</t>
  </si>
  <si>
    <t>SUMINISTRO E INSTALACION DE RED ELECTRICA PARA EL BLOQUE NUEVO DE LA INSTITUCION EDUCATIVA MIGUEL VICENTE GARRIDO ORTIZ DEL MUNICIPIO DE ARBOLETES, ANTIOQUIA.</t>
  </si>
  <si>
    <t>SA-SOP-014-2023</t>
  </si>
  <si>
    <t>CONSTRUCCION DE RESTAURANTE ESCOLAR NUEVO EN LA VEREDA LAS LANAS DEL CORREGIMIENTO DE NARANJITAS Y CONSTRUCCION DE CERRAMIENTO I.E.R. EL CARMELO EN LA ZONA RURAL DEL MUNICIPIO DE ARBOLETES, DEPARTAMENTO DE ANTIOQUIA.</t>
  </si>
  <si>
    <t>SAMC-008-SPIF-2023</t>
  </si>
  <si>
    <t>ANTIOQUIA - ALCALDÍA MUNICIPIO DE SAN PEDRO DE URABÁ</t>
  </si>
  <si>
    <t>MANTENIMIENTO DE INSTITUCIONES EDUCATIVAS EN EL MUNICIPIO DE SAN PEDRO - ANTIOQUIA</t>
  </si>
  <si>
    <t>PB-019</t>
  </si>
  <si>
    <t>ANTIOQUIA - CÁMARA DE COMERCIO DE URABÁ - APARTADÓ</t>
  </si>
  <si>
    <t>REVISION Y AJUSTES DE PUNTOS CALIENTES, PRUEBA DE AISLAMIENTO Y PUESTA A TIERRA EN CABLEADO Y EQUIPOS ELECTRICOS</t>
  </si>
  <si>
    <t>18-AUG-23</t>
  </si>
  <si>
    <t>PB-018</t>
  </si>
  <si>
    <t>REPARACION DE FUGA DE SISTEMA HIDRAULICO CON SUMINISTRO DE ACCESORIOS Y TUBERIA PVC</t>
  </si>
  <si>
    <r>
      <t>Antioquia</t>
    </r>
    <r>
      <rPr>
        <sz val="11"/>
        <rFont val="Calibri"/>
        <family val="2"/>
        <scheme val="minor"/>
      </rPr>
      <t> : Apartadó</t>
    </r>
  </si>
  <si>
    <t xml:space="preserve"> contratos@arboletes-antioquia.gov.co</t>
  </si>
  <si>
    <t xml:space="preserve"> contratacion@sanpedrodeuraba-antioquia.gov.co</t>
  </si>
  <si>
    <t xml:space="preserve"> CONTACTO@CCURABA.ORG.CO</t>
  </si>
  <si>
    <t>MUNICIPIO DE SAN PEDRO DE URABÁ</t>
  </si>
  <si>
    <t>CÁMARA DE COMERCIO DE URABÁ</t>
  </si>
  <si>
    <t>LIC-001-2023</t>
  </si>
  <si>
    <t>MEJORAMIENTO Y MANTENIMIENTO DE VIAS TERCIARIAS EN EL MUNICIPIO DE ANGELOPOLIS - DEPARTAMENTO DE ANTIOQUIA</t>
  </si>
  <si>
    <t>CVS 010-2023</t>
  </si>
  <si>
    <t>“AUNAR ESFUERZOS ADMINISTRATIVOS, TÉCNICOS Y FINANCIEROS PARA LA DISMINUCIÓN DE LA CARGA CONTAMINANTE POR VERTIMIENTO DE AGUAS RESIDUALES DOMÉSTICAS EN EL ÁREA RURAL DEL MUNICIPIO DE SAN ROQUE MEDIANTE LA AMPLIACIÓN DE LA COBERTURA DE SISTEMAS DE TRATAMIENTO INDIVIDUALES”.</t>
  </si>
  <si>
    <t>CV-024-2023</t>
  </si>
  <si>
    <t>MEJORAMIENTO DE VIVIENDA RURALES MEDIANTE EL FORTALECIMIENTO DE LOS SERVICIOS PÚBLICOS CON LA ADECUACIÓN Y LA INSTALACIÓN DE ESTUFAS A GAS EN EL MUNICIPIO DE DABEIBA ANTIOQUIA</t>
  </si>
  <si>
    <t>JUNTA DE ACCION COMUNAL VEREDAS GUACAS
NIT. 811030784</t>
  </si>
  <si>
    <t>JUAN MANUEL MELENDRES OSORIO</t>
  </si>
  <si>
    <t>OBRAS CIVILES GS S.A.S
NIT. 900814032</t>
  </si>
  <si>
    <t>DIEGO GONZALES</t>
  </si>
  <si>
    <t>La ASOCIACION DE JUNTAS DE ACCION COMUNAL Y VIVIENDA COMUNITARIA
NIT. 901020535</t>
  </si>
  <si>
    <t>MARCOS DE JESUS PUERTA SILVA</t>
  </si>
  <si>
    <t>EMPRESA DE DESARROLLO Y RENOVACION MUNICIPAL</t>
  </si>
  <si>
    <t>PLA-MC-OP-082-2023</t>
  </si>
  <si>
    <t>MANTENIMIENTO CENTRO EDUCATIVO RURAL NO HAY COMO DIOS, DEL MUNICIPIO DE MURINDO</t>
  </si>
  <si>
    <t>PLA-MC-OP-081-2023</t>
  </si>
  <si>
    <t>MANTENIMIENTO CENTRO EDUCATIVO RURAL CANAL, DEL MUNICIPIO DE MURINDO</t>
  </si>
  <si>
    <t>PLA-MC-OP-079-2023</t>
  </si>
  <si>
    <t>MANTENIMIENTO Y MEJORAMIENTO EN CENTRO EDUCATIVO RURAL INGIGENISTA CHAGERADO, DEL MUNICIPIO DE MURINDO</t>
  </si>
  <si>
    <t>MVF-SPIF-SMMC-100-2023</t>
  </si>
  <si>
    <t>CONSTRUCCIÓN DEL RESTSURANTE ESCOLAR DE LA COMUNIDAD INDIGENA DE GUAGUANDÓ – ZONA RURAL DEL MUNICIPIO DE VIGÍA DEL FUERTE</t>
  </si>
  <si>
    <t>O.P-002-2022</t>
  </si>
  <si>
    <t>MANTENIMIENTO DE LAS VÍAS TERCIARIAS ENMARCADAS EN EL DECRETO N° 096 DEL 09 DE JUNIO DE 2022 POR MEDIO DEL CUAL SE DECRETA LA CALAMIDAD PUBLICA PARA LA ATENCION DE LA EMERGENCIA VIAL EN EL MUNICIPIO DE SAN JUAN DE URABA.</t>
  </si>
  <si>
    <t>PLA-SAMC-OP-014-2023</t>
  </si>
  <si>
    <t>CONSTRUCCION DE PUENTES DE MADERA UBICADO EN CARRERA 14 EN LA CABECERA MUNICIPAL DE MURINDO ANTIOQUIA EN CUMPLIMIENTO DEL PLAN DE DESARROLLO 2022-2023 UN GOBIERNO INCLUYENTE</t>
  </si>
  <si>
    <t>MVF-SPIF-SMMC-099-2023</t>
  </si>
  <si>
    <t>CONSTRUCCIÓN DE 100 M2 DE CERRAMIENTO EN MALLA ESLABONADA CON SEGURIDAD DE CONCRETO PARA LA ESTCIÓN DE POLICIA MUNIPAL DE VIGÍA DEL FUERTE</t>
  </si>
  <si>
    <t>MVF-SPIF-SMMC-087-2023</t>
  </si>
  <si>
    <t>CONSTRUCCIÓN DEL RESTSURANTE ESCOLAR DE LA COMUNIDAD INDIGENA DE GENGADÓ – ZONA RURAL DEL MUNICIPIO DE VIGÍA DEL FUERTE, ANTIOQUIA</t>
  </si>
  <si>
    <t xml:space="preserve"> planeacion@vigiadelfuerte-antioquia.gov.co</t>
  </si>
  <si>
    <t>juridica@sanjuandeuraba-antioquia.gov.co</t>
  </si>
  <si>
    <t>planeacion@vigiadelfuerte-antioquia.gov.co</t>
  </si>
  <si>
    <t>ASOCIACIÓN DE PLATANEROS DEL MEDIO ATRATO - APLAMEDA
NIT.</t>
  </si>
  <si>
    <t>EULOGIO PALACIOS OREJUELA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</si>
</sst>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style="thin"/>
      <right style="thin"/>
      <top/>
      <bottom/>
    </border>
    <border>
      <left/>
      <right style="thin"/>
      <top style="thin"/>
      <bottom style="thin"/>
    </border>
    <border>
      <left/>
      <right/>
      <top style="thin"/>
      <bottom style="thin"/>
    </border>
    <border>
      <left/>
      <right style="thin"/>
      <top style="thin"/>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81">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Border="1" applyAlignment="1">
      <alignment horizontal="center" vertical="center"/>
    </xf>
    <xf numFmtId="168" fontId="2" fillId="0" borderId="2"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6" xfId="0" applyNumberFormat="1" applyFont="1" applyBorder="1" applyAlignment="1">
      <alignment horizontal="center" vertical="center" wrapText="1"/>
    </xf>
    <xf numFmtId="0" fontId="5" fillId="0" borderId="0" xfId="0" applyFont="1" applyAlignment="1">
      <alignment horizont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xf>
    <xf numFmtId="0" fontId="3" fillId="0" borderId="0" xfId="0" applyFont="1" applyAlignment="1">
      <alignment horizontal="center"/>
    </xf>
    <xf numFmtId="0" fontId="24" fillId="0" borderId="0" xfId="0" applyFont="1" applyAlignment="1">
      <alignment horizontal="center" vertical="center"/>
    </xf>
    <xf numFmtId="168" fontId="2" fillId="0" borderId="2" xfId="23" applyNumberFormat="1" applyFont="1" applyBorder="1" applyAlignment="1">
      <alignment horizontal="center" vertical="center" wrapText="1"/>
    </xf>
    <xf numFmtId="168" fontId="2" fillId="0" borderId="6" xfId="23" applyNumberFormat="1" applyFont="1" applyBorder="1" applyAlignment="1">
      <alignment horizontal="center" vertical="center" wrapText="1"/>
    </xf>
    <xf numFmtId="0" fontId="14" fillId="0" borderId="1" xfId="20" applyFont="1" applyBorder="1" applyAlignment="1">
      <alignment horizontal="center" vertical="center" wrapText="1"/>
    </xf>
    <xf numFmtId="0" fontId="25" fillId="0" borderId="1" xfId="0" applyFont="1" applyBorder="1" applyAlignment="1">
      <alignment horizontal="center" vertical="center" wrapText="1"/>
    </xf>
    <xf numFmtId="8" fontId="25"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8" fontId="25" fillId="3"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RESUMEN!$C$50:$K$50</c:f>
              <c:strCache/>
            </c:strRef>
          </c:cat>
          <c:val>
            <c:numRef>
              <c:f>RESUMEN!$C$52:$K$52</c:f>
              <c:numCache/>
            </c:numRef>
          </c:val>
        </c:ser>
        <c:axId val="61499986"/>
        <c:axId val="16628963"/>
      </c:barChart>
      <c:catAx>
        <c:axId val="61499986"/>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16628963"/>
        <c:crosses val="autoZero"/>
        <c:auto val="1"/>
        <c:lblOffset val="100"/>
        <c:noMultiLvlLbl val="0"/>
      </c:catAx>
      <c:valAx>
        <c:axId val="16628963"/>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61499986"/>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RESUMEN!$C$50:$K$50</c:f>
              <c:strCache/>
            </c:strRef>
          </c:cat>
          <c:val>
            <c:numRef>
              <c:f>RESUMEN!$C$53:$K$53</c:f>
              <c:numCache/>
            </c:numRef>
          </c:val>
        </c:ser>
        <c:axId val="15442940"/>
        <c:axId val="4768733"/>
      </c:barChart>
      <c:catAx>
        <c:axId val="15442940"/>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4768733"/>
        <c:crosses val="autoZero"/>
        <c:auto val="1"/>
        <c:lblOffset val="100"/>
        <c:noMultiLvlLbl val="0"/>
      </c:catAx>
      <c:valAx>
        <c:axId val="4768733"/>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15442940"/>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RESUMEN!$C$57:$K$57</c:f>
              <c:strCache/>
            </c:strRef>
          </c:cat>
          <c:val>
            <c:numRef>
              <c:f>RESUMEN!$C$58:$K$58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RESUMEN!$C$57:$K$57</c:f>
              <c:strCache/>
            </c:strRef>
          </c:cat>
          <c:val>
            <c:numRef>
              <c:f>RESUMEN!$C$59:$K$59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RESUMEN!$C$57:$K$57</c:f>
              <c:strCache/>
            </c:strRef>
          </c:cat>
          <c:val>
            <c:numRef>
              <c:f>RESUMEN!$C$60:$K$60</c:f>
              <c:numCache/>
            </c:numRef>
          </c:val>
        </c:ser>
        <c:axId val="42918598"/>
        <c:axId val="50723063"/>
      </c:barChart>
      <c:catAx>
        <c:axId val="42918598"/>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50723063"/>
        <c:crosses val="autoZero"/>
        <c:auto val="1"/>
        <c:lblOffset val="100"/>
        <c:noMultiLvlLbl val="0"/>
      </c:catAx>
      <c:valAx>
        <c:axId val="50723063"/>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42918598"/>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11-13771093')" TargetMode="External" /><Relationship Id="rId2" Type="http://schemas.openxmlformats.org/officeDocument/2006/relationships/hyperlink" Target="https://www.contratos.gov.co/consultas/detalleProceso.do?numConstancia=23-11-13771093&amp;g-recaptcha-response=03ADUVZwA7L5McR4QjC_adQRh54DQESHpAoEc5B6nkUc3X8YgAqCc2NU2n33BES60pKr2A0DrALuQqZJw6AqdE1AY5BipNbWpE49XSoAXoAXMY1m68lBTKigYBg7obYVtuJb0C08fZXP_ztvOYWma1r3ZSRGvYTFIrFHPXkKNAY7DA56FBO15aA0ltZV6TVQagN2_JfV5tzwE3c5Z8iSnq2cALOZdi_AW9OX0BABRXK_qRBGA-Kxit3R__LwlwqyEFQr8pdXq_d_YSHcBoqDsZ9Et6tWew2HWF76QWDuKRnyf2rtBXkq4sjMNUnf8A8HcoIgXpal1EnSGhUdZJCJle8TSCJL7C_3yOPo5pGZD6P632gecVOBTgqjmzsXKhO6OJrC3lISgNQVXw9-6Q-ofkBDYUU5uTmSvX-ZDdCWZ40fOlTc3UgUUpOLyN0Bf8FSFSnXwfFx7OU0zM2VIkrhL9JaykE1e2I7AXENlWKIS5ERxzGqxjdpYGnLvXhiuuEjKCKGWk3alPGyd3zjlSLG5k-etp0K019k5ukvr1stqnxuPfvNQaOY0Xz5mDiL_atpVkm99_PaXBVhM1tS2gNkRz4C-WpyJEd_2aE8xD3OmeIkfRgrC0t6RQpt8-49U5Ih8wjs1jLIGaerr6" TargetMode="External" /><Relationship Id="rId3" Type="http://schemas.openxmlformats.org/officeDocument/2006/relationships/hyperlink" Target="mailto:contratacion@yondo.gov.co" TargetMode="External" /><Relationship Id="rId4" Type="http://schemas.openxmlformats.org/officeDocument/2006/relationships/hyperlink" Target="javascript:%20consultaProceso('23-21-39221')" TargetMode="External" /><Relationship Id="rId5" Type="http://schemas.openxmlformats.org/officeDocument/2006/relationships/hyperlink" Target="https://www.contratos.gov.co/consultas/detalleProceso.do?numConstancia=23-21-39221&amp;g-recaptcha-response=03ADUVZwDsczYdR-8lkIDFPrnQmY9osH73bCFmcJ9E6Rko-cRqqc4N3BLlqFLw-8vCjeyiXxJgYSo9axgy1i31TQjkUbMlMpmvOsWLS4bF0xVIsYv6NZcY7Vw8PwJk6Xy4VhJQ380jdFWj6eou_M-p2szflnfRnPJvpZtoqlr-eyMsvxjqtFdYSA5lTAK_KOgWNO-d5d7eYI2zOCN3xduSFXgd5I0iJuCyYRVa6k7TubmsQ4AKNnMgG-KBS1mNt9PgIvhnp3K9_kT4WVpu06_a0mrwIDD1oYKvIWSk31miyfmjJryOVUQmlSTx7kpluI6wWzKEQ6ezDk4q2MssaQFpiZYwIep3DMBXBp4st5Cl7bJb1BgXxvTsIWK68gT_9yag8YZQZS8sX3p-V2pedIvJxo7w19M_fAT0ZqhjPJqmpfNrTPfJgbAKRJMAUTzov0bCqeXYuKBYu55hR6VFvA6xtNCKr2y6SzZgV8jqI1GXBQnaw1X_snlTBz8dBXN5ReNpisc06zGv8Z-pDKNoqLN7VCJmRd9jMt18qI7_-Vl9xfSqkBMHPS-Rigub9XbdZY2y6_ygue8pw1InBuxwz--WoAieCfoBr8gHozlAfIL23F5vL-X68vvZhl_-35YjYvmFWVHbIM6uBeFm" TargetMode="External" /><Relationship Id="rId6" Type="http://schemas.openxmlformats.org/officeDocument/2006/relationships/hyperlink" Target="javascript:%20consultaProceso('23-11-13774433')" TargetMode="External" /><Relationship Id="rId7" Type="http://schemas.openxmlformats.org/officeDocument/2006/relationships/hyperlink" Target="javascript:%20consultaProceso('23-11-13774600')" TargetMode="External" /><Relationship Id="rId8" Type="http://schemas.openxmlformats.org/officeDocument/2006/relationships/hyperlink" Target="javascript:%20consultaProceso('23-11-13775370')" TargetMode="External" /><Relationship Id="rId9" Type="http://schemas.openxmlformats.org/officeDocument/2006/relationships/hyperlink" Target="javascript:%20consultaProceso('23-11-13778700')" TargetMode="External" /><Relationship Id="rId10" Type="http://schemas.openxmlformats.org/officeDocument/2006/relationships/hyperlink" Target="javascript:%20consultaProceso('23-11-13771340')" TargetMode="External" /><Relationship Id="rId11" Type="http://schemas.openxmlformats.org/officeDocument/2006/relationships/hyperlink" Target="javascript:%20consultaProceso('23-11-13744367')" TargetMode="External" /><Relationship Id="rId12" Type="http://schemas.openxmlformats.org/officeDocument/2006/relationships/hyperlink" Target="javascript:%20consultaProceso('23-11-13770879')" TargetMode="External" /><Relationship Id="rId13" Type="http://schemas.openxmlformats.org/officeDocument/2006/relationships/hyperlink" Target="javascript:%20consultaProceso('23-4-13777007')" TargetMode="External" /><Relationship Id="rId14" Type="http://schemas.openxmlformats.org/officeDocument/2006/relationships/hyperlink" Target="javascript:%20consultaProceso('23-21-40212')" TargetMode="External" /><Relationship Id="rId15" Type="http://schemas.openxmlformats.org/officeDocument/2006/relationships/hyperlink" Target="javascript:%20consultaProceso('23-1-230627')" TargetMode="External" /><Relationship Id="rId16" Type="http://schemas.openxmlformats.org/officeDocument/2006/relationships/hyperlink" Target="javascript:%20consultaProceso('23-4-13773558')" TargetMode="External" /><Relationship Id="rId17" Type="http://schemas.openxmlformats.org/officeDocument/2006/relationships/hyperlink" Target="javascript:%20consultaProceso('23-1-231449')" TargetMode="External" /><Relationship Id="rId18" Type="http://schemas.openxmlformats.org/officeDocument/2006/relationships/hyperlink" Target="javascript:%20consultaProceso('23-11-13763855')" TargetMode="External" /><Relationship Id="rId19" Type="http://schemas.openxmlformats.org/officeDocument/2006/relationships/hyperlink" Target="javascript:%20consultaProceso('23-4-13769048')" TargetMode="External" /><Relationship Id="rId20" Type="http://schemas.openxmlformats.org/officeDocument/2006/relationships/hyperlink" Target="javascript:%20consultaProceso('23-11-13769046')" TargetMode="External" /><Relationship Id="rId21" Type="http://schemas.openxmlformats.org/officeDocument/2006/relationships/hyperlink" Target="javascript:%20consultaProceso('23-11-13761447')" TargetMode="External" /><Relationship Id="rId22" Type="http://schemas.openxmlformats.org/officeDocument/2006/relationships/hyperlink" Target="https://www.contratos.gov.co/consultas/detalleProceso.do?numConstancia=23-11-13774433&amp;g-recaptcha-response=03ADUVZwDPxCufFRMMwtx4hHNg-DIBnyKJ4WqaA3cfexmeNtO9HZjDIq2ulnPLq0Rw0dlqniGkweC7BQcbRx4LnHuuojQA8qIHOSKMtTEofQBh--oTuhxZfvh5gG6C0uCo-Poog3nQ6V-sdthZ_WgbgxSmjw5szxSFF_NZN1eD8nZoNQL_niZ4flxu3LD-rwloYVBZxAY8hp-2thYb8adgq2gyLt7t0NkSGYPXY27nMGGEINtg72Pv9bym_ELXKrNciG39R0-ITfHhR5EiW47rQPAZgaN3lLaZsVajBdLCphCcdsY1qSSBzOhU8ubZbjR59OGe6i_xgqHWrvMNaZw6qVyrbo2jfhayuv4P9j9Q_9zsrnHsOXq6tardL-llONZG2Yb9Gp6SRc0GF6Bt1iNwQouUAZ5AUL_1b7iJY-yYP66g7GXc9LGHXp_TqLLWVJsQv1RFHhXD_MbOQ8sAVyp-Q8vyDIC5kQcjh26jbdafXLrjCcYoHwAg0Cu_v3dp11MueyfI933VeplzTyrUHuwcivSY5M-aAr4fGNAkZLHz_W9AOW0vjMAlLsceW5mFb1DM3T5CoGu22C1foMgNAKUvbq8Dx9OPEyLgxQDAYSHsNswabnNlgTUjbY6XGspx1lwduR4sSHN9diAe" TargetMode="External" /><Relationship Id="rId23" Type="http://schemas.openxmlformats.org/officeDocument/2006/relationships/hyperlink" Target="https://www.contratos.gov.co/consultas/detalleProceso.do?numConstancia=23-11-13774600&amp;g-recaptcha-response=03ADUVZwAXbUIIOTf4T9wxclYoG9cAiOBo22smNrdWlCS7-WvhOAWTmqrcLftcfMaJQHkW9SkI3whTnzwzgh1hs0YB2c3M3YEPhEJswfpQrdRGXJQDSLnGXQencpavKlyS8hBiSuDOu3w8AKGobmFrW10FU12WcV2wj5U4bCJ0ji7LNxNKegzFSf0HIfYnNPDMgJgnkqvljY9zrDv8Pf3HEyTZ6l4I2PRJ2CUKANg--nHqo30nh4hr1HGAPj2x8sjl8pzV0ObOGTm2T3_83o4bC5gp-wj8JSi3oVriEOYWgvkl65agBUg-v5zuVjyOjGOBH-YXma2ZCveb1tdDYIkEX06e_gbQDl4uznBteMYB6E21tCvX24BeuciWM5chXbMY_8BBwSQCh4rfPgow62D_TUACIb_5LCb50wCFkxdzXwGA1Xq_MgIWJZHQ_ShM5-YFJdOW-h37Z0RJ_F-tFVJrs1yg1Z5JDqcim03fcYphu4fPvqpB7UQZaMMmu3GfUIe6QVxuiGCRalJLn8grPDabiEVsKnO9KxgKB0OMV5XEx_9Vk-Mee4YVnF5_1TvqATwQz2KW7Pa4LKM4F5_Bf6iQf4BxH7g6390gy8_G5-2cm1y92gBaHAsvCYE" TargetMode="External" /><Relationship Id="rId24" Type="http://schemas.openxmlformats.org/officeDocument/2006/relationships/hyperlink" Target="https://www.contratos.gov.co/consultas/detalleProceso.do?numConstancia=23-11-13775370&amp;g-recaptcha-response=03ADUVZwD7mOEfTCTW-fyqDAaIkzC3VUTeVJHbY5hJlyngiBcvhA5sIiVY1qsqNPnm1gYPeqQl9lRLv3Ls88L2gCuz76_aNZW08m96oAcMUmazhME3Xv0sQM_0zZpoZX3mOiURkK5SecbU0_Kz5DLbaf1wHeMOjuIGTnEKb3zjSP-hS-fpWWwxIoFel0S2hr572xstV9ABy51mJYcubcRt00b4iedGRhvJHoT5tGBqK__ALeQQj_B5dJ8TEnVJcerkpnvhm2hzXwt0MP8IPFsyQTeKNqOeEOOOSh8bbNc8mUC9REzlm5crUTakMrqQgeorfzbMnnuIsAg_IZiW9Nda6Q7pfvLVQ4cW_9Q7CF4eeDGHABIS7k08u9lTgQt9fa_17c9w_KYkPLzV4MCrsLTWkbu8HOym8EJWpCjyQqKGiLwPK2s_0kNxYxWjmeE5wFcZs2N8mmz3KF2NHd4Y_SBS4snzxZWnk7F6aMjtlfEwm9bV3vZCFLhzAiSIV1sqDX0vVaaSN9oe9GJtmU6rJDI04I7diw12PMKv61zHhTHRGkIjDFH92i7vYyf7N_fO4QgVsYoFFVDGWIkeYL6rNZnQxCc5SNLYI4sSOGd6hpirQPWN7THDW8zx41Q" TargetMode="External" /><Relationship Id="rId25" Type="http://schemas.openxmlformats.org/officeDocument/2006/relationships/hyperlink" Target="https://www.contratos.gov.co/consultas/detalleProceso.do?numConstancia=23-11-13778700&amp;g-recaptcha-response=03ADUVZwDyJgdYO4xYKOg08unM5DEFWLURejYjAWLuivtEO4QOQq0mXUYIPhoOeb5VlGp4TsuP-IrZ6D4fvQqogMI91zh5qQ9hWD3b_nBAvhj1jSeyZQ_brBxdW1ueB2FJLPgs0_ncCRdI-YDo5QMuA8OinoUqdqUZ6xk5yFzUrsab9et648TUq05i-Z8JBJ8UYtLAlrCow8xiTXSA9ZocYlLOtH9gBpODaCgxCyleWDRyz211URUU6LckBTZLNbMYtUG8whdtxpeiEaWvphfzMMOP1usWyLtl0NRSDgyRfNxgls8RtoE0Qsb8sOloVfJ_zGsfjme51cJSLFk72AZlhDc-0v_8-QudcLKdxsjsfDFIUpjD75BIYWEelfyjHrXa9VQCCOTI2oVBE8luSZjNoN4hdPcsljh23GVsEZE99nu28ImR1eBTyG4pezwT02wv7a_xCfC79GgdVhy_drFhH61fMOVRbu6PCgy0mySCj__ANjOxhqDgPsIunrm-S_FUlIdiPFHzepCYI66dz8owzfon0V_qOUvwLKxOZ1Hnue0CFRPVVQnO692yOf1tjKlI1pp9E7-6rNvVd_tXuIneAAo7YB1FKs-yl5JuKUvC1M3PWmAqtyMdzP_1VZi4Zl7EVd8fq5jqv0Po" TargetMode="External" /><Relationship Id="rId26" Type="http://schemas.openxmlformats.org/officeDocument/2006/relationships/hyperlink" Target="https://www.contratos.gov.co/consultas/detalleProceso.do?numConstancia=23-11-13771340&amp;g-recaptcha-response=03ADUVZwAxYQAE9TGRRDjPCaz--8FttaD88PnU6ssJNIGqvIocSbOmBDAtjbtY1CJIlIWNf4Kn24gadgEfDq9NKQTQ4bNlzHUc9U3HAmxo82XtX099hKve6nhQDl3TJwt44PNjnj7hdVC78EDiWPhss54k6lQbqN3b_qhg30qTICes-MDUFyXsn9mUAu3SqfXrnhcpq1Jz_kuiTG_C-SGlC3HVulicmevDx_OkWc2YYAYYzixm87G1yWpGoxd1OQirZw8Y2F44kzfSaXuuJNS99_AvVfVH2-xQxchYnoLT0im9VdC84bAZZ8QuctcBs1xDpGJBQ4nSd4wQ26L7P2-LHFKJlJ_Xji_6kqv5n09gHx60fCr2QltelQdJoZIggg_wUe1r60oKmZd5VKoTnDaB8MaOacP63CGu7dqUWYemawmWUVfJ1imuCwGomHCenY8Mq0JUtGkxq7AVasQ_RNYQfT6IAb2tQiLo5kmNA4rQzClAleOrFJBw_jZvvyjl-ShVBKsPIoUeEtgn0dBBQTxEKnZGGRD1Eix32oOGR8yXlSPitq8g3AMAhe6usArG31V_eXpDwTqVH4DbkecUOTzIt7JEOUJJW5wZKOqzfgY3-e_kkjKkpu6X2f_taSspmj1GhvqCgRwl0cQk" TargetMode="External" /><Relationship Id="rId27" Type="http://schemas.openxmlformats.org/officeDocument/2006/relationships/hyperlink" Target="https://www.contratos.gov.co/consultas/detalleProceso.do?numConstancia=23-11-13744367&amp;g-recaptcha-response=03ADUVZwAWJzPZRrManDckOe62kAIpJO74gKOn-AkSlifqd84LnBXS4azoh7NElxw_DRrLatA9yJOqDvfd_Z0i7Iwq-t1SBKYqjiwq6qBlpC0_2szLAX9ONSSEGvBgAAQOFm3aLc21WG5FxwIPu4Byann-fxADo8NTClSTnBZgVo25CCKZtyEz22LOuLp5fMHuSZ6qvbvGIM5mCwH7a9lSbOMqjKCoxUf0sFA44_Zef3on37miIhV5CYF-5Wv9-3Wp8w8_d2yj2yUcOny01em0Ktnn25fdb6DbtfeB2KybdddyfWBEsrf32HyrOvSGPKl59kzSxvGkxlSjQzeOm7BDdjbCkYKiJFontY2W-8AZTbHQhbBQUmI4Tp3xucLQFuCKEYIfMqjI-9JMj0Zoq3wCUXgu8O0jB7_kVp-g4kDrG7Auwku8001Zn93JV-Y6XkN0Zhuh2hbn2dh-c9lxNOtwM9PD8qkSlumRv87aEC7ebHfT29aIVnPt5_tKhU3GxFAPeguCeJpyejzepi1W8kJ6ww6oP-8ooTdU_iDlT7KmYMihBxBEavxUtSn6xnhFz2UZhINb5JlFfbEa2vy0U17qkdq_ry-4strDS4H0Y3kJTNlNIYIZTvo7KL8" TargetMode="External" /><Relationship Id="rId28" Type="http://schemas.openxmlformats.org/officeDocument/2006/relationships/hyperlink" Target="mailto:planeacion@campamento-antioquia.gov.co" TargetMode="External" /><Relationship Id="rId29" Type="http://schemas.openxmlformats.org/officeDocument/2006/relationships/hyperlink" Target="mailto:CONTRATACION@DABEIBA-ANTIOQUIA.GOV.CO" TargetMode="External" /><Relationship Id="rId30" Type="http://schemas.openxmlformats.org/officeDocument/2006/relationships/hyperlink" Target="https://www.contratos.gov.co/consultas/detalleProceso.do?numConstancia=23-11-13770879&amp;g-recaptcha-response=03ADUVZwDQd8CrvPPVjWFiFLRTgs0fulFF0FVdd0iNTtFIWFxCnWyob4tVKSneu1zOt71SLegDsWC0ITb6fAt-2MP3ufFwzhrzTkaW0iARxKrn7FhStJKnMCTS9_PDR-G3NaWZgpc4l5RH0MJiJKnB3SOyhu8afoJjU1vVPX7r5DuApNbnY8x4T-XO9IU2PWiLWaXzcGp_OMa8nbYA1bC4fXme6KuVTaz-Wka7-k6XrFJX0N0upDpFO64-I48FIEO1YA6TyMd5DjlquetFx54m4R7-5NZAYMNiks1eSKtKNw7lvwJA1aXToIAWTi-F-T10Cm7S6o6_YGOAmGDXXP7obbuCnm1TgmZyEO3H2NoI-Yscdxy55JGIZ2BeEbEdT8AUK6GthtyrVBW-dMclkwLu0osLVc1GyRcaSrHuJu_nJKucwFeFUJ6KsdNAFHjOM4s86kk2gIG2iQ7U3kjWAWLpfgtXwPAY0ZEbYrjgEVCAUzJuqmiUq64O04NjosHAAF9IIaTPzVI3fXhsoon8jOtNkJjnFP8xYrzbYm5w8O75HPngjp7b7slFPx6Nx_1MFHjYaH0arI7SPksQRPYx0d9pQbVOCw6WIj07ho_yehhsfCzSgF2q0c-zzVRv0bxOK7O020qd3C0TlMAr" TargetMode="External" /><Relationship Id="rId31" Type="http://schemas.openxmlformats.org/officeDocument/2006/relationships/hyperlink" Target="https://www.contratos.gov.co/consultas/detalleProceso.do?numConstancia=23-4-13777007&amp;g-recaptcha-response=03ADUVZwAYECw63LLQsADTXO-10S2mseKlyjiPqV-ii8itzxrVKbe_l3kaSmcsTZzbHWiWRPHwr7J2r8k1hyK_FeFntNFfSPS9iS4FOWklXUQuqCU4yGompebdb9yHOeJH1X4nFeqsjlAJg6Zf9fvkUgOIj6Ig4OWMA-5ISKHKI8ihL9hJKSumRrBGpAVvXM2BvD4IpEnqxwis-sWaeda6YBsMFSgyALz85z1yccuckEOrtFz-6kkEHEDLi8nC-wZFVoDMWKIFtCgt1jkATF_zvEKcTBOVrHeqpfM5MzCp4FQ38joR2C6VTlbAJ8izwrFTxmBw6RPEQDQbeHidN6JdG4GWiXM_CtRIspe8NFLUUvVX1OaG_c9a6Xx6hJedaHQGsNE96MCu6_aaQTNyvVDpbHubzicgDvrQtFjjZQwUivLHX1coZQAl7elerRLCSm_nlCYfqWuLUKULQSKZ4ugMlezK28UiY43m_njyyqjnLlSCIOsFYv8HSNhoIsQO9GRYkrugms0sJo686TCdogL3m1slBu3bcRxPPe5dgX7QbwvI8HF1ZFDrQ5ImAvZuD22B-CS767V36-JOHDFbm4fWVO0ynD1uwaIZ7xKNwmhXGPtnarMWyDDpBsY" TargetMode="External" /><Relationship Id="rId32" Type="http://schemas.openxmlformats.org/officeDocument/2006/relationships/hyperlink" Target="https://www.contratos.gov.co/consultas/detalleProceso.do?numConstancia=23-21-40212&amp;g-recaptcha-response=03ADUVZwDqMhnR-vK8TcTCJ6H_QI0pGgsIWutvBcqK-7FMRlw8GbBZc343NCBY-DB509gEaJROVzMV8vMqU2rnPgVVhkDkudb81q2ounUx8q0ZCmoSvXbJ3Yj8PA3STlVVv_sGEeGoSoTAKCbSg0DqxF_GJTO8Hn27VvOZILFz2AaDuL4ZQgvI_XHqlQXJwNsgFv33YZcIKJq5HxKPCypbaTxwU84AK53XNDn8sObmBfor1Q0raBomeW3CfuMN8DNKUy90gA1h606VXBHNmFJF_GV_TxOHbdMgeEVOZZ-5MOfyu5O2rW_5focy6_qrF_NwFH4Xv2M3TM78IyIT57GP9Wqktvb106UidF8vB8Uo9CGVg_hzht9F5Zce6UFJNTwuFfib1t1uCaLkaYeEzt7z4u5B2BYPW83cyG_k4f02UOfMoe6OQpycv9LSX9j_c7iSplmaIB-Db_Iuw3b6wZx9Q3sfLcN0vQgQ1BbL6kE-Dj9miKDaECxCeMt-yngN8xJ7HmnHrOjrQjt6JLLk9FXxWepF_QwJ3-Nd5JwENfNi_EfkGvMZTIDp0o0EI8Xt1zcgqld4A9Sz5_jTlaVuoxUQJXzT6LrE4U2b1jmul31XOvYQF8poCu59OGuNnnUbp9bD9XqnG0byRcKK" TargetMode="External" /><Relationship Id="rId33" Type="http://schemas.openxmlformats.org/officeDocument/2006/relationships/hyperlink" Target="https://www.contratos.gov.co/consultas/detalleProceso.do?numConstancia=23-1-230627&amp;g-recaptcha-response=03ADUVZwBg2l3flzd648dLivl_GR2HH1kokzaZ6_Fq-9pVkjQQkbyw_ZD_-HPtZdplA1SZoB-afZmJc14DaYaevp7iO7KWxIQh9ELCe5TGdXC5csXdRAPQevWbGYyQ7VtzGU59mFzg5ydiYBX_KPGu-xos3-m6PkB2j6unAGUItXmnug7BOYrheqng4kVvBtW-7V9brVJKPu1bZc-JYg9g2DSd2MjdlegFLw8FFJQDkI1Ov6kCMbq_smTD5dh0n31SnYcw7mx-ZPyW6hJAagAB5pP6zKFW6N23f0FZjq5OqTAg8f709fLD5rRNpAnJE_fpSssbMgi29EfCEmyWlp85w4DKrLjgIgO-AkNeVs9gLf7-VJVAyRUwOKkFMNRqRfkcCFFxTZS2ovI00fE5WNhIEbHsZI5HCk3pRqswTMFEm1hmTuaNq_FkSD3RQU8jQmplwsN7WreNfPo-hnkyI7_xekZfyqNTNjycZ6LTRqAOFvn6TaJVNpTPaQXSb72pJXSlivbr9PvQhmU30Op_JnLZJ7M6WfTMqm2yLcNUcJt280w_KAQ0ZGed8ItpgqHnqUO9U-bLJRJs72cWdsFAudKZhqwx1eQ-39LKVtpatAUM5g-csF5ahna3mAZBxeGMgIOgMt5wfBN2BjsJ" TargetMode="External" /><Relationship Id="rId34" Type="http://schemas.openxmlformats.org/officeDocument/2006/relationships/hyperlink" Target="https://www.contratos.gov.co/consultas/detalleProceso.do?numConstancia=23-4-13773558&amp;g-recaptcha-response=03ADUVZwBP6URJVCN5hpR70n0msu6XeY8blHWSe6tN8WGRXHowQRLX9T7mkkfYw3kEYY3O9FF4Fwgyy5gIUimYDbb1ZbF1dQ7SbjPe6Ap_ls3hXLKiFeODXEI-ZP-r1iK5EbPaXgOn7P6SvHRo0xvILzlTbNtSIL8Slst97eUtAsSGdbJazD5yvTI4uInY-DsRH4cvVPSbodSGLmif46OLjzq1M9v1tsJAvus3tuEXOMlOt6lc3CvdrdQAQ2iZaXcnDR3-6R2yDxiGYct1JE__uskEi4xIQ_dwFbk8jZ_6tHMogCnmNASGR2souJto28y7vTMcMG10LducExJ-AB5lG4lmlRV6FnA8kaq-9qVSG2gY7d32ztKPHoV_8pNFl4aDOoJ9bdQMS9vQKVHP_rpFPHnwbA7p1D9mDjbbc5P6-1ECAMDOoKTlQ8vLo63f3lhqWzoOfgJE0ezooHVngzeM0nkHgBAtFfKF5pEUNRHT1a3RzT1CbKr6dUw2yxDQVC24kE-lvPu8FsWclzR7j17CWHKrh3oXlible3p7sn0pR2kMW7qivLR0N4GhYVnxd00bzSmqfRIc8uh8icRewF9CcH85z7E-kWv2KGPMh7bJ9CTKqqVOKbg-YI0" TargetMode="External" /><Relationship Id="rId35" Type="http://schemas.openxmlformats.org/officeDocument/2006/relationships/hyperlink" Target="https://www.contratos.gov.co/consultas/detalleProceso.do?numConstancia=23-1-231449&amp;g-recaptcha-response=03ADUVZwC0mFP4sseKnrGpfjllSRSwRAxDaZP6yrrx4Gv9RxxY3Kg3ojw_pfxaO792VZkbAQG_4kJv2RSoX1BKmTrMOgno566xo4DAUooaKqoXyMSRoOC2vNbcyW_GMk8FqhQwxrHgHibBbVdhLi8X835XdUuJvug4TmsQCepEIqLJB8T1FNFgmRTn_p0HlvnlQaj6akMnu3V0E-Zf5_NR3kgv_8W2QSgHoOVSRtitnc9rn0QFlKuN_rHrD9j3jKo3mLOq3vy0lUgHo_-uDDTecRpNp9wB3RjyD4RQ_p1lnGj_VkN_8neMnzWj9MWNQiSdzaOPr6AUamEmEQHACz2NTAb8IEqfR7W1XLkR1yXfwBRaV0Jwtm1o-TiSwIiynpHBGLTRNVgj-WTw2ONsZq8TqwAaJy6F0_MtiHx-VpJtYjfcaTbWHybBdFEmgqFz8Rz0_dCpDtnWwLT4KG077eHQEpljJf_hXugQmsrFY9hhOhVM8GSJThCmqnIXGBi8C6Q1Sd04A0F_K16nabwcemobWe1JHg5GgPxbu1Sx93hvsoXXMbsmTEZZbYCAoWYx64cX5axflDPFQ6CjBpscCHE82VQJ_VadJw9Lnp8wt02y4xWIXe4zA0RSqlTS4KKmjPR-gJ4s7_jqSUGx" TargetMode="External" /><Relationship Id="rId36" Type="http://schemas.openxmlformats.org/officeDocument/2006/relationships/hyperlink" Target="https://www.contratos.gov.co/consultas/detalleProceso.do?numConstancia=23-11-13763855&amp;g-recaptcha-response=03ADUVZwAQ4yVz9n_T9IeYxLBNhP1FvTfpAwTepMh22bG9hpiNrRzdJVMRQvCsHkw_dUqUFe5kVOXTthfOR1KnUYnu5lUA7s3_CWIVKAhYVHeCVpj9UCS_s00YV-o5q0l6AvzmubQAL-9IRboYqzKkHnUo2q-CIHFl9K4QXwj6oDoznjnd9maWgasqbPEKef8ndwOKo1hpM9pLgU3WyJL_A4eicu1CecR3NTRRJZicYy79DPaWh2tErxkrQai_3oOuATKQRX-ps7BG7V9-L-n8lg_EjRNJIHQygrOPvtF8LfuaIWmOPdwDuam2xYZ_Pexh5QW10PSnd1yg8Mg2e4Rk034hAsxJNR6d_Eg4kj_sDjVUJOwTk_TsGESmCdGpjVeK2JwYxqVAQBt8SUAM-BMEti-gDgYc8fwu2Uit1-MPZugeAgZsVj9vcIFdHOfezVBD5anKcMA7u5dl1Tp3HYVLG74JHfjU7GHvTjqoWt2eda_AaRmsK46MdBaHhd_fKtVZXrNtktqtA1whwe16XkNLQGOE6sx9GEIM2kXWtz0WQ4dH8y72rQKjLS3PQWzTUbi4FJKbxcRrfSkwW5o2YSA8pHWeJS10BuYCUHqVsxMdiL5YgGIoVGqrIUn8PC-A24Qz2Yg6BRGCkBCK" TargetMode="External" /><Relationship Id="rId37" Type="http://schemas.openxmlformats.org/officeDocument/2006/relationships/hyperlink" Target="mailto:CONTRATACION@LIBORINA-ANTIOQUIA.GOV.CO" TargetMode="External" /><Relationship Id="rId38" Type="http://schemas.openxmlformats.org/officeDocument/2006/relationships/hyperlink" Target="mailto:alcaldia@peque-antioquia.gov.co" TargetMode="External" /><Relationship Id="rId39" Type="http://schemas.openxmlformats.org/officeDocument/2006/relationships/hyperlink" Target="https://www.contratos.gov.co/consultas/detalleProceso.do?numConstancia=23-4-13769048&amp;g-recaptcha-response=03ADUVZwCJRukMlggKpHOs_HOwbZ0edmnJtlxqc5y09N9WLja37XQ9SwaG3rXF69n6700wYteMllo8dE-WOik29hROErNhSbORjaeuijzzr-yAr2t0pCYDu-aMiF6YNespIpU3LnCgbx2XLStEbrf69TpKDy-5F97y93BwhVVI78GqeiqJt7zZDXGOTnAbCgMAdQFzgWoJ6ZNCtwT2-sOtN58uvPgBImWcYEkGCwmOG3s3oAD-AC_vxSdrQ9TPP_SOFzhheOTbng6Kg5A9m4Fi0oaPo_NQbaNRmXS53mvljzwxSHFyJq4VAyBBusRf_p2l1hyTbYy6rsXu0UCD1pHxjwSxsRs9n8_EVnwox_VKedQyWbHALJ4-p92tacJi42UCkdnKyiYbXtDPobeIOhqkHlp8yvNV49Czx9L_sB_FzJXl-H0iMnYbftPfJkXJUs7Hg3c_aPqUj6bNibBU9m7XdYtog-6WaZx3rClJCSy-cFnZQU-BS-46FdK_NzLihwXKmIwPLVoYbW2WMPW-MblVX-n4baRXOV5Zd6Qz72B4XrKygFspyAZQXys_kcVEor64VG-yo1qv5M-taGrc5jkm6M7sJ8yphbYl_rXfW1pfIsceyOvo__macdoNwoqUtLmEWsDVzY0BnYBf" TargetMode="External" /><Relationship Id="rId40" Type="http://schemas.openxmlformats.org/officeDocument/2006/relationships/hyperlink" Target="https://www.contratos.gov.co/consultas/detalleProceso.do?numConstancia=23-11-13769046&amp;g-recaptcha-response=03ADUVZwDegNbXq0ARELJCdvez4uflxFp2mLNHXB4CdWuLKw1eHyEOUsGM9TVK5DTlq3eocGLexrJPFs6wIe5oJ6oJyeaUO5-e_dQu0S8nRH9IB_oMpT29UKK9TW3ViEKeADWPt3o6GyUEX77AcHrVl_HfuHsfTDZWiC_aslm5woQTTQi_uFkZar5tOPjm_ut2LWO3Pdc_Wh8bdZZiIJm8GrOzhDKWqaqKJtgdWI1SHUI97D7Ofv8JzCeMVQh-FvlPAlxqj8C6VnSad13Vnp-YuZ9nmEmYI-FejZ2epIjND-dQ7qYDJZwleBYoGKmDd5MNcCCbsWZfEqfMt5tNgHBN39muH2_wMi2RkKhRPLbWivyQ1GwLc6E8qWX5zBzJNha2I7AkxfQzVVOm6xZc2FiEGm4e5mm_sqLJ7Jnh_BH2BAxgMvgURCeHn4jVXgngGOGHdGitQCANCOzRyOT-F3UKJaCyjgvR9NUIS0kkOaWFWK-W-MBEEc_pCiaFFXEK-9GZ--A9Rp60ucA0p4RGZW8tgkCjLgkJ-4S8gWqwqkiKDtKmEuUIsp3u75a445jWBsmFjl2hoiKbzj4PnTUUYBFkFMzLRPtDc0xLwxojBuweTkntlQ9DY8tJVZg" TargetMode="External" /><Relationship Id="rId41" Type="http://schemas.openxmlformats.org/officeDocument/2006/relationships/hyperlink" Target="https://www.contratos.gov.co/consultas/detalleProceso.do?numConstancia=23-11-13761447&amp;g-recaptcha-response=03ADUVZwA7UpjeasNzxoWWIZN_I0-wM3itvGBUY8BFiUXkK8rA7G07n0923x3PvQPazfEOq2Kud6Oe2GqsomPMSSdR5t-6whRtWgQbphgtBGy0xYn-HKDJDuKZzoRguQQodKzE2wFwFSFoNdyrWY_sklP7BIA_Fyr1C72L3jVJNPCKa6opFN4FvOUBkQr9vpYrloAqZt9Y2izBmBxwq1MSBqweVY7Uc1KcmkSsuWPKfjCMo_nYnAQDt42MxNojds-tGFNmyszmuquuBsNk3EzASqLSH4at04V6vx4Pqwy45eLWGLKZyazm6p7FDgjO5c5DrvEK9sHJCD5bBXvfNMRfiyB7XxG9EzL5Kl2fBkUUDtXfc_fGhKB-WrSsm-id0l2blK0GLrH49g2B9EOqCLLOvUOe9P6_nTvo9nQcVLffXtFg9G1TwPtS3ACsI04hynPPNDriuPv_eTP0_4Wu5jKKWrCGvnyoxBQy89LYTz-eo_EWswxx8smdJuQBFyw6tF61V1zYwjztCbU5ieeekCcd9t1-HwnY9EIKKtvOIUSRHApsOKhXy2TcMUYYcoueFTjbMnRSHl3Tyj5uHDTvONW2-TxfnFLSeW5znnknL9GRQ_K1IQnaDs9RjvoUnSZRvUHjRNW3xA8Rnqgt" TargetMode="External" /><Relationship Id="rId42" Type="http://schemas.openxmlformats.org/officeDocument/2006/relationships/hyperlink" Target="javascript:%20consultaProceso('23-4-13769048')" TargetMode="External" /><Relationship Id="rId43" Type="http://schemas.openxmlformats.org/officeDocument/2006/relationships/hyperlink" Target="javascript:%20consultaProceso('23-11-13761447')" TargetMode="External" /><Relationship Id="rId44" Type="http://schemas.openxmlformats.org/officeDocument/2006/relationships/hyperlink" Target="javascript:%20consultaProceso('23-11-13757018')" TargetMode="External" /><Relationship Id="rId45" Type="http://schemas.openxmlformats.org/officeDocument/2006/relationships/hyperlink" Target="javascript:%20consultaProceso('23-12-13774596')" TargetMode="External" /><Relationship Id="rId46" Type="http://schemas.openxmlformats.org/officeDocument/2006/relationships/hyperlink" Target="javascript:%20consultaProceso('23-15-13760594')" TargetMode="External" /><Relationship Id="rId47" Type="http://schemas.openxmlformats.org/officeDocument/2006/relationships/hyperlink" Target="javascript:%20consultaProceso('23-4-13766507')" TargetMode="External" /><Relationship Id="rId48" Type="http://schemas.openxmlformats.org/officeDocument/2006/relationships/hyperlink" Target="javascript:%20consultaProceso('23-11-13758823')" TargetMode="External" /><Relationship Id="rId49" Type="http://schemas.openxmlformats.org/officeDocument/2006/relationships/hyperlink" Target="javascript:%20consultaProceso('23-21-39265')" TargetMode="External" /><Relationship Id="rId50" Type="http://schemas.openxmlformats.org/officeDocument/2006/relationships/hyperlink" Target="https://www.contratos.gov.co/consultas/detalleProceso.do?numConstancia=23-4-13769048&amp;g-recaptcha-response=03ADUVZwDZp21z9ocSTU3N-mYdXEh6GoT1BJ-epNI1G34gHIf9gsMaSjOhy2hiOOxfqE1Ypibc3DGuEjQYg_YXhpmtO5AtONjByfK8Mqk1BY0TzGeIeJisIQjLJy09-kBuNnD1h4QGcQ5-iYLZQCbf89Lki5yZr4njdT4lgd_8QzkwpXPKxgLnS1vBKfOqKxyWtaDJDOhiOsTnjpeUA2Kcaga-xnlsXvYPZoS6G9BN1rcF2BveJm8bLA_o6RHWdWI5EFkqKPoErH2iNq_TkHUArx_mTB2p6U-v5H_NfVDMhevSwFd-JmIuAKGp_9BC_emCZKKV9mRG7VkbnxJrtAGXFkCMhb2wco8zx2GAcqMaiyFQbgj1StMUv1icphoBmB7PFBKpCJ8FTKK97vmjTs8kUwIcPYetjST-cGHZ2t-KGGyA4PDtkxSOowjFtIivALP2kHdwFQCsupu3pTCN80u9uacy3T2m1uY57jt3jmL4R23a1oSi9T6EyZmjkEgIorYETecpO51x266iRvI5b1XSE0fNdOmBTmzxoFt5rxoCPW4XonQW0LaHF84laSooM_rgSOppOJce46k2Z1Yt54cK0I5qD1IhTs8OnS9U-6j_g7QIIScZf2yMJQApZsJ0a8WCkrTmINZ7mzjD" TargetMode="External" /><Relationship Id="rId51" Type="http://schemas.openxmlformats.org/officeDocument/2006/relationships/hyperlink" Target="https://www.contratos.gov.co/consultas/detalleProceso.do?numConstancia=23-11-13761447&amp;g-recaptcha-response=03ADUVZwBfF4Pqu63InYdernbPiLjnOqd19m31wDNm9bsOiG7MvZeamBZVq-ToQsGKKf4Xbr51pVgrgT-swnzntD-_ibhK1GagNRO3DB1p4n672QniuzwcwFgBYx60zYfrnwWhpOqP9VDHI2vifxFj75idJ_dvewIphm8QN3PfQEv4QxV-e-XZ0MMS37M6kBCcF8Wb93nf7fPa-uKBdNruKIzIE-yZst199E0Niws6tc2mCOeTl8a0pvAH0uND6kbE9Y5yABpTRnzjRCqWV3XqgPgBIS7VSKf3j472SrxMx2hEcTFBJL0NRl44J4FYwr36NjYN-vbW7GSc5bK8xT4cKO3WtzXD-wDRlPMhGnz5UHFsqpQw3wY6B02KFYpMIlL5Dfg92lKliTunRByiDSC947-zSBmGOFUnDhVUmvl0CyaMH2TQVDPgJe00PBrZbIVSfMRqx652VIbVUlWU0E30RGEnnfc26xH3KPpFw0kCG0RFr1iz9Y9GAnXmcuIgkBMMCWaUYuNHy3dDGqD7M19Gba3Qs9JxE2SiIdWz03Co8iRTnw0gRf1G5HWHw-P7YK3jTaEruEiwIfvYJHblEOuOdLANm_ZnpFzviQX4AAU1AxALw9VENLac5NNZ2-6a015cFg1SkJkU3BT2" TargetMode="External" /><Relationship Id="rId52" Type="http://schemas.openxmlformats.org/officeDocument/2006/relationships/hyperlink" Target="https://www.contratos.gov.co/consultas/detalleProceso.do?numConstancia=23-11-13757018&amp;g-recaptcha-response=03ADUVZwBdiCETXqv1Y-PlFc0lcY-SA0yxdtNtX18Ge2Q_3BPDzbyY_S_QiXddFIoHjaPIFIykYld8lZKq8rAmr4qkbm6zXWYieGoXAVgG79C_OaRbri9sbx9zMKdYOWJyUPdR190KHFfVW96flgY-9NbZlhIc1YTxqFP2KMkxnmhqT0ojDpTzqepDK_IQsf7Mja1oQxXc6ODzom_gBcGU-NpPOfaZB3WYKMMazIcWAuCpbIILs2lUa4KYmUUiOHDaK6G62Z46uXJoBGS1y51P_Sk7CUMgXoJfUPGAsep1wQ7GtluQBwXU8WZzBnHDDS4FfdxeiXQKY09wJbcQWIdcsxa_VsETvcABc8lH1HuwJx31bqUJvWEhw6P_7V6QyX7MWXRg_Uk76y0TPgqwvNckKmFca2Cgt1GXNkCIwx97vzOH78K_aVTAs0x5YB_kZ519iLjQHw0OepNtpDySD3tyG548sBvuieMAPUjw_ns2xTnPVmx78cFnRaiq4f2QH9iukOGG1bpxNghyeH4IrrgSvIDb7_q_LQi5vFFGQubJIxJfJvgV0xmno8b4BHhcjZCbW5WNrejE8woR1oxZ-y9ecySxZKi2SOGL2y4jTeD6JiPbscMjLfres4m5g8uc6q6Jkn63dawrdtJk" TargetMode="External" /><Relationship Id="rId53" Type="http://schemas.openxmlformats.org/officeDocument/2006/relationships/hyperlink" Target="https://www.contratos.gov.co/consultas/detalleProceso.do?numConstancia=23-12-13774596&amp;g-recaptcha-response=03ADUVZwBou2SolaI-K7XKDFUi5GbDx6CGI-7nMnA6IvlWLUmmBuEzEro3OLmg-mq_5VOLS4gbZCkNx1lIDh-2zJyyXG3KdpwSX_q54NjGIIcw7xam2g02ekfnOZ5BXBkCKsWrdfWBHcTQCjc_gggVc0fc1gicDzT1ZS50PlAhHeqxfdI8XqlGlYQ4ycQ495wwwUbU_EDEFSlZzsWhg4KBBkPCtLASufU-o6cFdI5vx1Jh9_nLhH2WCTFi_0vJsP1CERZyzXUwUqJI76d5oTwx-A4TqTPln5FNigQqnG-ac_LcHyi7IwJ-0jMSmNaFLjXB2k1U6gMzPVy03TE2WvtICcwQrWTN4vzy4s1w-X9gPDzVgFrdXvI-93kFb-2VaNYY6P-HXsugMXyWMGB9aWd-RC-24jPTsdz2_3HVyJRNv8Q2HuU9p9lUMapSgOhyLgRbx1y-Gt0QWegBHA6oAJubm1y6imU_cXNHn2d4p8RYAmHXqBfQpAhUvmOruh_5cRFymkWp0g1-T8Zsl5aEjyI3a_p193B_P1lutQ7yknP0b2xkbSG3yMhpEYEmpqDpK69vbDwg7KhAAMJ-jxrdR7OHpCFDjvTEtXuJBuD0P8nryBDoqvbWNaNnrb2A4fH25RP324Oe9WIghi5-" TargetMode="External" /><Relationship Id="rId54" Type="http://schemas.openxmlformats.org/officeDocument/2006/relationships/hyperlink" Target="https://www.contratos.gov.co/consultas/detalleProceso.do?numConstancia=23-15-13760594&amp;g-recaptcha-response=03ADUVZwCcdZHCW3k5l8U8BB_hM5g7zdH3qiHKUt3kXxF4z2xn1AubdXak2FzOYrS2cRFFBt3Kmt0OEZk-ybzSf5TuXfLUnLYplu5dGwFluI4tj4lUgB98VH9_gSUpghsyv-Z_CwgZZkwBvxoaWzN5_nDFurjo4ea4zhSQ_C9m0r0vsVw71JeAP_bzdbBAo0hCQQN4mls25HKE8lo7GClC_SO7cvwrD9-OyPJzZZr4td-aphegW6NQkbVuogR74lqcWEZC3g77B7wGVPgizJCmUIVj-9bd7wfCO_VQEawbN_HUUnkg0ImiSLnluWcmT3wYawXXscKwvlK13kFFXAcqI9Qjwj7XA0kOmLl0ZDeBWpjo__0IXRyiZfdQG5EYEXEP27YaADislRkzpnzBIsmkzzSzWRhZPKHqAWXtZIRw-NqQQnHMYYxW8CUmxoEIuzJ331UEobw7DgMog_f8c0QcJM2U2Vx1KGowrYFmbhkUx37MUe4xi0MXvxAtmsa-PMh6wBOOs7ae_l608yAfB6ZHKeA0oGiVpKp22Q2pEqQ6EzJqsZe7wFbqMLYRWvLt_wOpjR6rx6v4hteAAFeMNqR2NlEfY3hHzdmGhAn2-4cTsXPmXS84l3eCz8xcqEirbDJB8iwxe8bNqlRx" TargetMode="External" /><Relationship Id="rId55" Type="http://schemas.openxmlformats.org/officeDocument/2006/relationships/hyperlink" Target="https://www.contratos.gov.co/consultas/detalleProceso.do?numConstancia=23-4-13766507&amp;g-recaptcha-response=03ADUVZwD2wZXtVeBucwpMkQ9E3_lMkTYm27d4b9HpF0FzKbt5ZBO7WCK7Om2jABJ4qcg7sEJrdB0P45UxPEKwVoMPJ6kGtQlTywCcd1EJfbA-5P9SrmsDsDHuDNUNNsr1mgK3hIzMV0aeRaNCiX0A4PqdFHzYrxWma2fmZQjuMdGNm0JXLCujY1UYvbeew5TEz-tacDCB8JpilVBqzKPQaBideiWOJVj9jNnlp3TtfNc-Zyr0ZcqmilNqjcVbhE9SS6wXSRvQ9NdKDU982UGM6V5cudcksObmNaheZgGi5SbF_lFQHMobUfAaijoXMJysn-2OEZ9d8d-VaJMzKJTP_i7uXFcpds8Ss5ZjdGs8p8zzNWEFfFEk-J6nj47sfYQNeTN_XbpBy_x2Y69dIkuBnTorOJu3A0-AS6NPOct4IzA8TSRhaYfGCPYPYnRSR2RQEM1JUwOulBG8U7GxFWVRpLBZy2kk6sYjhDk66HwAhKrbDV02PENUrt_WmqyYU6kE2rbpKAdZCk5Wf_pgZpNU20d-Xc4nuEA-znYdf3tBEZUWa_LBMs1XcVwhdQ6LhTO8FDWQFaHfcS3Wj2Z4dHb-VLpqCbLgtO3GuGO7ABRL0emyIWQuG_P7y0tCwjzHqlA0K-K_IZV_52OX" TargetMode="External" /><Relationship Id="rId56" Type="http://schemas.openxmlformats.org/officeDocument/2006/relationships/hyperlink" Target="https://www.contratos.gov.co/consultas/detalleProceso.do?numConstancia=23-11-13758823&amp;g-recaptcha-response=03ADUVZwC_YlyetzcctN5s3MCDiA1iGnuk37QTMqrKfJMf2KKn3_2hmnyTXhnrlV2bIhMyQOue4cKrOROnwHdQbvaqUH2KGdbCi4RpLIQUx9QQfkDuG_yFW34V6tcK_Nq9jNRxslgGiokRycz5QO8bmMxh7IjUOAhv-r90kszwJFjRctk9COktrojTjJwC3ITvprXgQyn4M7gLd8viiED47Nd8ZAweFYNTsJgCrAoSnc7kJw0LNO6KWgdGohjKhNJ8Vp1cPvDbPUocWacWaVL3A3BMeR1mPfx2zKD3U0URqHfhwoSw-OY_DmKSxZ-qLkiY9W2us-ryjh5sxbc_tk4gcSWLNgeciuOxoxb3vCDt0AOKKr3TP3pu1vsIF2_EB_MGoaV2V2zZGjLIMgkr1rTk7UJhSC_Y9wo0dt7-UULij7YlcXG8DOtxJW_n_QpYbYYgZrSsbpM4lXHyVqo90t4vVzn7g9V2QMTzvCwLuTvw2rI5KamYEe2jMaNjFHKLR5yHRpThBHQLA0s-7vR9L1_gKoWcHrI8nxeDhWVxg0k0ZTPL8X3XmWr8RfiIxhbAF6BLoBcc1gnsjiR1uQXemcBw6ndfPaH__MivH0BTCKXGtIqUCrdsFSA5uocRi5B0Jt1veEl8HTho2INt" TargetMode="External" /><Relationship Id="rId57" Type="http://schemas.openxmlformats.org/officeDocument/2006/relationships/hyperlink" Target="https://www.contratos.gov.co/consultas/detalleProceso.do?numConstancia=23-21-39265&amp;g-recaptcha-response=03ADUVZwDWemCjIYZBCXgJg-6GLGEAncggAUE5r8FisZjkFXMA4NcrIPGAHZsDbk1BGWOyg1z5mF7uG1xbUDD04R8Bkloz8oOBjByBGo0urm55dT2xaqNWWTKoXm20jRo64sur5oLr9fMiIUt4zs7AdHaaDcMlro8ea-rj0_NrRhwEH-WI7Zhig1Y4h2H48UcH9MqgJgiWsEs9XditkwlwJqIvo0-mibg7UcWHp2Gt2UGU0ivt-6QapiC7IsZKseOGC1tlYoA89PxK_czh34K8lF-REoh_pEA5RYhYTrDj08s3n0IXrN6KTS_bH2B5pOOuBaBeZt4x4TDQwvx2VkEdfqmpfRgSTPhpoIbwdqneBkLdywDUPEAhDcca7b1f7BQJIXWn_aLRthIludsjEl57vJj4d2l8tuCkNLYkTdG-6LFEMy1VuDbEzl0fCb4nxbSBJeXBfHV3Qhdxml7iIwb25H_lw-LKjcVvZgdg32fSCY8z8X4_2eEPk_s9oV5RjUDhnxY4oy0LewVDm-WrUSprM2_mCx4DPHZgCsmW535QKTOKYsrrFzqD1Ps2cGyvRgEhnAb8M-tfLtPtugmbLJFElAmPPlXhItWCDsS0CGgc7Q8Mzyd9u9_naTWNLphdsRoWlJ4aKBoJbBhM" TargetMode="External" /><Relationship Id="rId58" Type="http://schemas.openxmlformats.org/officeDocument/2006/relationships/hyperlink" Target="mailto:CONTRATACION@DABEIBA-ANTIOQUIA.GOV.CO" TargetMode="External" /><Relationship Id="rId59" Type="http://schemas.openxmlformats.org/officeDocument/2006/relationships/hyperlink" Target="mailto:planeacionyobraspublicas@titiribi-antioquia.gov.co" TargetMode="External" /><Relationship Id="rId60" Type="http://schemas.openxmlformats.org/officeDocument/2006/relationships/hyperlink" Target="javascript:%20consultaProceso('23-21-40486')" TargetMode="External" /><Relationship Id="rId61" Type="http://schemas.openxmlformats.org/officeDocument/2006/relationships/hyperlink" Target="javascript:%20consultaProceso('23-4-13774545')" TargetMode="External" /><Relationship Id="rId62" Type="http://schemas.openxmlformats.org/officeDocument/2006/relationships/hyperlink" Target="javascript:%20consultaProceso('23-22-72756')" TargetMode="External" /><Relationship Id="rId63" Type="http://schemas.openxmlformats.org/officeDocument/2006/relationships/hyperlink" Target="javascript:%20consultaProceso('23-4-13772380')" TargetMode="External" /><Relationship Id="rId64" Type="http://schemas.openxmlformats.org/officeDocument/2006/relationships/hyperlink" Target="https://www.contratos.gov.co/consultas/detalleProceso.do?numConstancia=23-21-40486&amp;g-recaptcha-response=03ADUVZwD73n5FfmQiLSjTnGYJ0c890zaEt54K5mXaK2PI0HDANXxPSyIixKJ-WumerEZhoer14VEMO5rMlMdyEAc2ZO8IUyhS8GJ3VPbngHKB5UkR2-tobByuy8pLoVoGbjNRycrucEB83k2_pnnX5TQxnfnbfg_QwO21SzHwnTHgSvyuD-YXYmi8DnNa9VTaBD2e-LY52pE7WYvWAmvtbzQjd2-sNsTGdiFkZF1ynmpe-cC2Lsm7Qlf5FxHlI9CohxY02OXozCv5mFhIfqp9d7qjLzOaxAMxSK1CLeQflrestsxqMcb1YFgfbDtEPkHnEYhCGeWC98AnKANLFbsPYC-COgV3lTUx4BUNd3q58cFpzdCCtwPIrbM6IdIJI83Uua_RmYmNca3SnE9vU7hbRCNfEltZB6A0bcOnaorDLXtj74rD_89hJ-hb5dTEgznyLd8_csXpuyYQ8t-xQjyONk552x7N_tUhheripfXVSRMIwLo_k7Tfntm_G_tMumcWXugoYBk4DKz6zzPphgAV_PmUIqLT1GM6rLeioHrYEzdrTceuXKSFLx3g49s2GWcNKNu1PF8vCNrVZIJCk5d_IBMJ6r3nSPplnUuyT8aRsguBbTqWpVWJIJrEoLS3buiJ0bFqd2daLw9U" TargetMode="External" /><Relationship Id="rId65" Type="http://schemas.openxmlformats.org/officeDocument/2006/relationships/hyperlink" Target="https://www.contratos.gov.co/consultas/detalleProceso.do?numConstancia=23-4-13774545&amp;g-recaptcha-response=03ADUVZwBbC4QYm9hwGmS1xi72zfCBpG1EnbvY0RLWh8ayu2EsrFdbbexg1vFnsGE-2CzfJHl8cf7-raxIwPJSBbwpqFHv0xQhAu5oSFsCGo19Rekeo93BFjXyjYYpr9movso3Q0hXONJ2hK5LLvXlaKU7YWt2Cw9-0mtAhS2Jz0m6lH4zM8sinPjjzhdaWGCc2TDC-Zp0AmHeXH-vha_l6MtI0e3TiijrpqThGpGuiHEJDwYvPppbvyQGBeFUWQZasBbhid4oWrQ9t1XPDNEE6fI1vKKD1cCrYBMO4gjP2zFUQ1NAo3KAZaD_ER0gKyuGSMKY4F20NU7mH5OjxCWw_BPm3XocwOfGMW7BmYul_mUV4XzeUujJpZ1WhUdT0h9nmUF7UtP47_5YeRbCGGI6tVSCYgAkzzWm6Hrhr91jLQ1Ox56tVpH2RAZCsdBNUgbqo_4RrPWagiqk9Ws0NyrO6X8CCQJhRYm4zg5y1fU0cQd9PCVFNW29oUC1atm1Yfm08FULHagJI6Et21YkBRw6yUYeYZYWkCczlsiPDaGRYnhng4_3zHU23jRPFHSYBESnu7tDFcVkeEIZ2t5zGzNARNV5b2vwppAhgZY-nJHAy5HjIZp7XrPARmqklY6qpMTfzYZ9-7Ee8wyk" TargetMode="External" /><Relationship Id="rId66" Type="http://schemas.openxmlformats.org/officeDocument/2006/relationships/hyperlink" Target="https://www.contratos.gov.co/consultas/detalleProceso.do?numConstancia=23-22-72756&amp;g-recaptcha-response=03ADUVZwAcuQpomkpNMOd9yf6XDbeZYrcqmGh3uopo5YW6ZKwe8UWoQKN6NjBptMzEuh-2GnfIFQ_xiwGqh7sfO4iL5gPBP7-9PUgC3EMPIzUDNJNGWoYXhK7ebG9Fyjwxw0pdrs-Tgaa5-nWJ3yWPeYC98xHr7tHz7ODdVj1IsPPA4C6_E8sSfPk_a9C8dm7xHSjD1oSqo9VjHprjyfJhtqcd4lG1wsim3MGmq7Va-wH_rzfUk-G1o0jKbjoMOXsppysE5vbU2KqRHXHJWj3lwlzo1VM498cCaRojQ63mnTHXIUrVt9TisWSyW7E_b46awN2EtZxjepKlGnO2M4pbec7xH5-mGEf8-qBwc9aZuprCH51KBoXTx4RDlkFmJWKCj285iXwG9_aSdIwQMjcxcr43dllhlk3PIrWYnL01nTa7ResuD9mcsvfQvHtQMvztgFDMgJLUT-wtSkx5xGWAl0d_HfK25_PUaEZm6HOpyu08l4VV9OFycM84t2cAA82OYIpVuuiT53pab01iVZZib0df-9E92I-6YmhEufD01i2p9isOIKs869FZETVZ0HxPqeyiSi94ynXC7uq5QGg08njtQ9gy9OAGxvhfJoETaEAWYksV6EvGdT3rxDsYpQiFwB1cCz-P7sws" TargetMode="External" /><Relationship Id="rId67" Type="http://schemas.openxmlformats.org/officeDocument/2006/relationships/hyperlink" Target="https://www.contratos.gov.co/consultas/detalleProceso.do?numConstancia=23-4-13772380&amp;g-recaptcha-response=03ADUVZwA6Rb1R7qz0shbMfYo1zLRzgTYNZdwwHzw2PF-WLklo_VRmFXkkr3U1GbAbYiEv9oycIddOr4hJ6ArN_kLe2Ouk4xTP6tT1toRHGt5ULvkImENXMnTKlxTpGb7-9rFacUXWnr0ACVTxCPkduuEIBUO-xJmJkTg44bSURschevSS3_0FLOaZ4tmJ6r9DZ67fxcyNZzReg9RkswjQ_3vgLYspkFMc5CHhIsvajUf6zOiAflZR4hk1PU2O7xpyEUR9S9ytEHDkfECR-43W5LdKVy5VFonmB34b97AEI3G-mPAPtVmpH_txrJ6Lw0vUOf37DGoNdWA8Sf6EFrqGG-izz2Bv3YiVkSQZKS_9vCmhTEdLwui-iscciIvcH-rGcWeiPzjSj_RfG9UYU5dhXhXIwAnQ_f9m04b6OMgncyeXV3vTdXIiyx-MsHKocWiJihYFiuTm9EzImKXWhX8rQ39r3GkLcYea2QJ_W7DqNtMKXtw_VkyhIEcwA769JPHqMWJmQUqbfHCHOM4lgekTGA9aXGIsA131XMCbn6aVldKqHfiILwxXIu23snQG65-P-tCZQnu8lNljRMv71UG4xG6DxcnVC2A_oVxoTvWK4awfGNa9i3ZjfmZI-NGeCp5v2V8oh0jkhDt0" TargetMode="External" /><Relationship Id="rId68" Type="http://schemas.openxmlformats.org/officeDocument/2006/relationships/hyperlink" Target="mailto:contratacion@sanroque-antioquia.gov.co" TargetMode="Externa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3-13765206')" TargetMode="External" /><Relationship Id="rId2" Type="http://schemas.openxmlformats.org/officeDocument/2006/relationships/hyperlink" Target="javascript:%20consultaProceso('23-13-13765327')" TargetMode="External" /><Relationship Id="rId3" Type="http://schemas.openxmlformats.org/officeDocument/2006/relationships/hyperlink" Target="https://www.contratos.gov.co/consultas/detalleProceso.do?numConstancia=23-13-13765206&amp;g-recaptcha-response=03ADUVZwAyV29vOpR2ArC-sNKOofgWGZH0P0zePwjpUrwKZSE_rbUF7l6jjSTRkh_c_7pbgOnzVx2UGlcMada2vqrEUiyrninGg9SdmVop3lj60lTnEgWpv7qidTXT3UC-hCkbFuOizYZWWIZIa8X1CCh57pnlcN7hpl6OW7_rzLU6EwprFfcy7wvKTRs9zURu7zRh462UOYygF0kZ3QLzH7se0zHmRRoAX7xbbechLz1HLoEt2Mx5Um5E8JeD2nRaYJeDj9Sjl5eusQTeehFBLap01DNCZf6bzzKL01wxX9n_4-m65TofwNA_hw5UFQPyyWqlaFyGIhMnCZ1JmEX7lrMddIdyli-6uPJ7BELvwSe5jW9kV7m58VqHaVchw7LMR-4N-y4P2PSjR-h3A0SSBcpL-DbRMAyY0kWLg8RQ-x5zyxNn_PySFeThjSGEzWEj0ETVjNafZqGu3tyYfcqmaMwgnxXH5l-76mGlwSrcmVZEg224qaZyQMYwT000mQu9l4LnaTV5c86zeKlSByddtgs2WDACbhWTLHUxXaZajaRMPDtxFYRjaFT4zmdj8i1d2dT17NIRvJbM5kAUw9QqjB11c69SmajQnH_ECi6LsOdhXE0F9myVAwY" TargetMode="External" /><Relationship Id="rId4" Type="http://schemas.openxmlformats.org/officeDocument/2006/relationships/hyperlink" Target="https://www.contratos.gov.co/consultas/detalleProceso.do?numConstancia=23-13-13765327&amp;g-recaptcha-response=03ADUVZwBhDIOlGbEYbDm8uZApDezREWuKjLeJU9lKNO434exQS_r3Bb8EpgQAh_B2eUDE8XlOalVyFEB6c--owo7wDbhKKzfUSPF0AS1y7RFi3df26gEtRy2gDJ7LIb6Zh9poXYpxLh0D2xQOd7d3B-Z__RD1eSbVe9szfBJp3hhwxkzFL5AOjQ9rbF_FXRFpG3zYGIHMvNTY8G-TYsLKKqhECI1NTL08xcWxXsuJ-pgBXtwJi5EIWLL0P3QXc4mHahVSUWaBVoaD4NojPZ1o7TZgaqf36qMLvw8YmhGOC7edGhblMUQi-YtgwA0UK1TAb6-S5ffeFcv8CDAX_ZDuBF5e9KIw18Nkuh9LUexV6zew-z3dJw8PuVmXbIDayYqGdC80S6OvxT7N5nQdKBz5vtAxFT1gCvhF8n_N-hD68J94i3EZulZomtFjW192pytNmez7fakusr_aXX14NkqZF549yf0r_pJIhvDmlFeByOTRKPmYVZ07IGTjzyLNNs2HLB_WiGKXHHpPXmqvxbCYPKWZm0bPrc5qw9clwLIPqqiPBlL4kMfMgt6jmc9QxBCR8-7AUcxCP_VhvGCvK128cmF4ayImeRkKXCaYfntrCCGwv5CxH9t1M5M" TargetMode="External" /><Relationship Id="rId5" Type="http://schemas.openxmlformats.org/officeDocument/2006/relationships/hyperlink" Target="javascript:%20consultaProceso('23-13-13767902')" TargetMode="External" /><Relationship Id="rId6" Type="http://schemas.openxmlformats.org/officeDocument/2006/relationships/hyperlink" Target="https://www.contratos.gov.co/consultas/detalleProceso.do?numConstancia=23-13-13767902&amp;g-recaptcha-response=03ADUVZwB5eSlsyoDybPIgAo226InVJk6Ql0yf2vQ3gVoorYodNWhb7m4GG9q6jOSnOVAU_s0uXAzfW3a0RTT9PMDhRO5xTZwmdq_3eGTUokXDk1RU-p7P01T-X23MEEl_aBzvgrHMpLlhH5sBXrn2Ib8TG7d8S4IfOvaTWfnsb9GV0O95g44eOKuB8tQG0tSVvqC9XBzD6NZFFADYKLA7evmnqnFasLv2BTC6B3EgmgOmZUnQ4N515qHZ3U0XdvdXDyCRxzLUnzeV-CccZm0m9CIDsLiMKdM_nPcgfznD6G5jwRqTE8IxIcV3LiOKRg6IT2MYijOKCcZGmXDSBWm8RzNZ0IDxICpbiPXPWnlLRCcONpHv4mYb-lDZuIr1naBJ3wD4mbcWoGkDlnLSSOuJ6UYC0h-SPUNq1qsUhVbGoJzIA13BxapByfSY3dQsA0jz0hq6p1sES4vahPmC69S3PmWyXvVhgPeXksn-4tTCMgrfwDIJnjtHksO5jlrcbwR8HpmoaorSa0F6V5lCc_53aMRlb4-nTKa9gcgH0B3PH6h1PkKg3UkFb8Z0CjMxP20MA1GKoT6vULPlnReDaHa-v7MmUhriYb-i1kA5AyohIuU84yniSqlVjE3JfyIV63ie61UhMWs8zNyH" TargetMode="External" /><Relationship Id="rId7" Type="http://schemas.openxmlformats.org/officeDocument/2006/relationships/hyperlink" Target="mailto:contratos@mutata-antioquia.gov.co" TargetMode="External" /><Relationship Id="rId8" Type="http://schemas.openxmlformats.org/officeDocument/2006/relationships/hyperlink" Target="javascript:%20consultaProceso('23-4-13780136')" TargetMode="External" /><Relationship Id="rId9" Type="http://schemas.openxmlformats.org/officeDocument/2006/relationships/hyperlink" Target="javascript:%20consultaProceso('23-21-40460')" TargetMode="External" /><Relationship Id="rId10" Type="http://schemas.openxmlformats.org/officeDocument/2006/relationships/hyperlink" Target="javascript:%20consultaProceso('23-21-40666')" TargetMode="External" /><Relationship Id="rId11" Type="http://schemas.openxmlformats.org/officeDocument/2006/relationships/hyperlink" Target="javascript:%20consultaProceso('23-11-13769447')" TargetMode="External" /><Relationship Id="rId12" Type="http://schemas.openxmlformats.org/officeDocument/2006/relationships/hyperlink" Target="javascript:%20consultaProceso('23-11-13770372')" TargetMode="External" /><Relationship Id="rId13" Type="http://schemas.openxmlformats.org/officeDocument/2006/relationships/hyperlink" Target="javascript:%20consultaProceso('23-11-13772082')" TargetMode="External" /><Relationship Id="rId14" Type="http://schemas.openxmlformats.org/officeDocument/2006/relationships/hyperlink" Target="javascript:%20consultaProceso('23-4-13770204')" TargetMode="External" /><Relationship Id="rId15" Type="http://schemas.openxmlformats.org/officeDocument/2006/relationships/hyperlink" Target="javascript:%20consultaProceso('23-4-13770182')" TargetMode="External" /><Relationship Id="rId16" Type="http://schemas.openxmlformats.org/officeDocument/2006/relationships/hyperlink" Target="https://www.contratos.gov.co/consultas/detalleProceso.do?numConstancia=23-4-13780136&amp;g-recaptcha-response=03ADUVZwDgtrIFlKWH7DzO1LSSpqguGENJyVygpt3Op_v6SScYVIU41Itx8IJGRAJA7IuCOXRuB14xzyblCXpyEU8tmUXsk4GM0DRez6SKe2504J6kjm5YjE5FYl9I1IYwj9MciwjIImZthb7mOD_7vyif_YuwBvEhnj4_ALMPwQ7pFgp9YslojwGfbEhP80PYVEvQwqg5zsL-U4M_-XndZ0QsyctiDPKMlk0ajBtsH3ESeqKybmuYePxZT3MdtkcPIemnWag0sXdDsrCCM0f_YqFwZqHaGSa6fAA6kj9PVUcQGGpDRt-85mkUVToNHgAWDAL0WtSPaXtAHTbzihQxeDqXsTy4fQ8BzJie4XV1aVKLQfPdZsvyZLm9wQT1vdKVCnNv7PS_4ncdorzDSp6IplDnM6XonsPwz4W5J4KCU_18xdCUg8zYd5Lmgr7QRklL676sf1cFMiP7buzu1RcHHB8_QBD4ecgDseOWXSdgrH7X4tEHtCVYHh-tRZnbMXeNkcRPtCc2Om26YCCVoMR7-299CTmmI7v7gbSTJP5WThvd0OpFg1-pbQ8MH9DvTiCG0-nsyUERUJZ-b4wH4rYDWauM52JTE3pDnuux_ySazIm9EQVy9W3wkA0QICzASwx9I6N6X-EXDUCI_1Vi9Z32UXiRP1cNSb5MiA" TargetMode="External" /><Relationship Id="rId17" Type="http://schemas.openxmlformats.org/officeDocument/2006/relationships/hyperlink" Target="https://www.contratos.gov.co/consultas/detalleProceso.do?numConstancia=23-21-40460&amp;g-recaptcha-response=03ADUVZwCipFsu0PK3mR6Lrl_NP1KVuK4_S8FERMQ-9hDvhIybIsQZFuZkhyM5LyOCn9wDNu5ppbzhKYUcic82vAVrk2OhVFZss091nwpaPaVgWp4-TTIFSe3vAdiwBgIvUSXvLrY-cyGq3cnd2FCutwOJxCG5el1zi2SOe2uJMIrhJ48FEXgLvID4BdHnmISuvMaaQmzPcEt8i_b8RM0YKbhLsJkAC5MwbbSux21yto2nsr6rpMUm_ni7PJgX0jb5y6Gvv7DfAPdK-gurD3tCv0HMcVXt-bfTkPkOg5S2-FLl3gEN27dGlQzNbs_BIxdve1eor_OZ_AkBi09gUJR1sxi5cTd4iDZKAZhzkU4JiePLYyJkrqaODmD0SOzswwBRsKu4Y9pN28yv0nfeimJxOIS7sBcLHsrSSic46hnJUh2TRD-xR-p_dGFzKI-TPsePUXZ2w7eMJ4epSUgtGTqJtsN-Wfh3G-ZKlIhfVWrpbicIvaaJvpNNPfjARq7T-VMzoe-LnLRCOMFO4CJA9HEYHjPOkJv-b6zQuzu9_WV2OTYJqN9uNe8pAUz1AxO188RdT2_Id1KM4b-QfrGM73HVaEr9RStHJmLq5LL5xhsFL9-OmlpcpnCNWHr1IRoXE_FOZbynPxUr9p254GZ23hTZCw_DS-m5x2SLYQ" TargetMode="External" /><Relationship Id="rId18" Type="http://schemas.openxmlformats.org/officeDocument/2006/relationships/hyperlink" Target="https://www.contratos.gov.co/consultas/detalleProceso.do?numConstancia=23-21-40666&amp;g-recaptcha-response=03ADUVZwCH4BcaGLt-KWGK8a16fgF5C37B9243nU_akm4sKVQteuauGB2r5wFbb5BcdwST3cc3SD612oBEKTWgqrWN-KG5CRot28a57ofO9LaCBD3TIbTMSNCJf_48lFu8ACVCmzGa3whr-1gDyAKEQffW5fmxVYbDPjPuLbiaM88j0f6zL2p1umaWlrrNHxUrMAh41qJuqtDIzzxKUkWhpVaWGNkofxR1xXLBUhBxF3mzdzx-Q7J72dITRN6BvkR0-tJ5aYljfQY_fkRBpn8QtGdwc5FBtG49L_VRGwvRzJKZ4TuXZ_OKhMG7AaFkT2Fzbk6MEqTSKevWymo4DZWX4bgIaD3-qBoQHj9h5ZyAJYuUBCVgvc5799CenDs0YQyvq10VxE2HHBZ2g7GLozvjGQAjK_Kv0Y2LcmHsul3apQjvLdBHM8-otACP5DwB_vj2tOez_x465bySXjYVs-ZvaOSpFkY9OVBFLwvuTTm_saWYHNyWMm1rQ4-6ryxsQftWqBaIOczHSx5FR10MnlMgpZ0rvueWUGeNG-GVVulXBLSm2n1nkD2ccMMOJXm4H6vOqhJtHp987MviZ7TwEuC4yNg8gfzHCVBN8QOSLAFp7Lt78w2n7dzvxo164dUdi00hcSret9mDwM_LLhI3HMEZEghE9X3uOOQV_g" TargetMode="External" /><Relationship Id="rId19" Type="http://schemas.openxmlformats.org/officeDocument/2006/relationships/hyperlink" Target="https://www.contratos.gov.co/consultas/detalleProceso.do?numConstancia=23-11-13769447&amp;g-recaptcha-response=03ADUVZwC2kv96K7VfxpgQZfbl04XnsKUtmQzjaPk7ejkfpNSha4m_20toseTcsigNs3MHNPJ5FThM0MAHbvQB82siNzb2BlBaAjfWdFI3jr-dbdKCvcVChcFzUzxPs3KWtIhqxtQWyfKqmSYtx9GCkgD4_dK55Xfu86MYpTDuK_UOF-WgNfyzdGfioVkHnJUMCAsWZAN9ZHDBJIamQls6FEwP-qclk0Byt9haAW_pkKdOMXOG7yEv8DDq9NCXzkIU5Op6LeBdCSRlnx3xW9vKfpyEz2zGYpkL8dTOHeMj2emIK3PTyZGKA5tOUjjUZU77Rjl4t27BKcpKssxbfZflP7h4Y8NnzlwhI92tD__4HoS0MVUSCrpc5yLQkMdXrwKNn95mCPAufzhGXnskjrD7wwFjJd25zTXMfuOL6IkwNScdaeEWGv-itDA11i2W7Kaw8yxrWLSyOqiKP8HkDRXfUiAEPj2Q9ZMZHa8UaAYfjS0FLViGWhW1WDIPKiqvbuRUuxWwKdOvEjrKcSwAvgSNJRg6u30ckyHLnL2YMcOHatKTA-WJPkb6gf6zuT3_Ccz5KN27B02oTTV18t0Izk0vx7kxKv8m9lKm1ZX8y8_PlGr9Mt5zEDLx95Ka96IzpQS6DU3vjR3FG0w7PRzxUHdS5m84pntKc2xYLg" TargetMode="External" /><Relationship Id="rId20" Type="http://schemas.openxmlformats.org/officeDocument/2006/relationships/hyperlink" Target="https://www.contratos.gov.co/consultas/detalleProceso.do?numConstancia=23-11-13770372&amp;g-recaptcha-response=03ADUVZwAarNOyl7YrhQxroLbPq7ddK9PJUu1ROIcN4FDi1fhgLulJ5FTmgAYQC39HbnfZvR8-LOPDwSQEgWoSyGH3GJIMP0yj0kebPYfows14yRfcuDXWLWqGRWr6LkLitPWjaiczIYpr5WaoPVB4PcahwpAurPhK3xSN_VH2Qn4Pj5c3bxUR3mn0U3eac5XcHm3QXKAxKWvcSDeNiKIIKKHAW57BB1EdGudeHGsyQKCkT3rG3yOaE3utACLffPFVRCNX6BFhayy5RyGSOI_RUh-FljhXjPqXC2S9G7HoEbVvgqcT8NrWAtWzD6QAKl8KEzXAzD2BI5i5_0d3EtiCITD2FOAXUABIWOtfG3eNcGMftQSU9suJA-c4Exn5SbpTR8FY41CWYn40HpD-Pf8dKUV1xRWGaT7nmyTDxsb9sYuK2ODsOEGVlN85J0VFQBdBJkGZ0eUU5YixbO-UxyWL3b7rV6GxQom6jCPmEKJPDZULqJVt9TurFruSTicvGhcJQsEYu_u7SlZNF0ISyA66K-gQexmG5UAgWwpJ0J6M9P-Yfh3H57ByQvPw44TTErMaveRN0fzTCbi7S2Ese4GPkjOcfHqeSSvWI5KludZr8ebrGmKer0p6w6pFpZlBswcCLG1ydrjMk8VFhvAGbdZJkKGprUOH_rF6BQ" TargetMode="External" /><Relationship Id="rId21" Type="http://schemas.openxmlformats.org/officeDocument/2006/relationships/hyperlink" Target="https://www.contratos.gov.co/consultas/detalleProceso.do?numConstancia=23-11-13772082&amp;g-recaptcha-response=03ADUVZwBeQezs344UwzMf4tn31cG4wZDGWawexUFgCFqijRgvqm5I5dgKa-XN8VDbu0cOuWDiWuoSCpn1tq8wm-IbjEAFnryeyfqycnNuu_UWFYA0A1A_meUAwOYz4xt92X1WxeQuw26SfhPZu0gdfHvEhILPBrXw7yhsyj4s_fPDPWwvDfObqMmj4sZpuoSYC5JP11TNpKDwcVZQ5rX51m0rvUpFnLITiXXl7Rbz0RotsQYyk6hVNijOzFiRcoXVXmW9v_P0ABl_GuArlL13byLbThPi9l3CKmr7oM5x_XRbcTZNPEuCEjWg6gFL-dLC4qyVd9L9MnJndNfb0IwbDHa3oJmQcQJyB57sswIcARdtw0uKEhUfzOEZXzFXy72ujTO7CoXXydoK0slqCnSucpKk_JC_xrSYFJi_DUqLdgDdYK3iUd3EXdO7zu1PLHYgYEVOmUEddFFOQ5OEb5Jf3ozz85fYS7FxiRWgxOgTU8W_AcuPKmU7aS5XyXmvXftGU51QZG34odvP7QMdaeX6Pfwu-cJM6rKjugnmsbvxb7Yy6VZgx8co8TVP7RWfeb70Guww7YTAV3eB70oVGKMIHILg48-DKvfDw6eDhdx8cOWUfNp-x3WJdMpVd4crYKqlgEt0uJfBAjoF" TargetMode="External" /><Relationship Id="rId22" Type="http://schemas.openxmlformats.org/officeDocument/2006/relationships/hyperlink" Target="https://www.contratos.gov.co/consultas/detalleProceso.do?numConstancia=23-4-13770204&amp;g-recaptcha-response=03ADUVZwA5rNts5cYsah8kjjdLcgZfeb-_EE1ZyDk54qZ6WOrP0kdK4xW_ulixFWb-zN1-DOx0Tw9YGHjqSY1GDZ2iN2awygON96qbCNOtBZhZfQggrCorxmgfd-JurZKsEVfba30WzMxQ9Q0C_OwTqSZxMFp682hKtJhtVYEQnMXMr2SN_Znu_kquEU888dLwBHdjhTO_1BZpCaPk8f32rdEZWAaXDjr_Unp99KuiDeKzUTcQfoykCTp0e6-ADvTGYejnu3FCoZ7iv7rno6Bv1mjihVadVvoCbAgCv-iz53vIRp0T17yjJ2lzHZy_z5uqvEaI_k4rPu592YakZDtcfS9spzihxl9MPilHjFqvBigK4bDeiY-qTBRijFwQfvsggOI5iJG2Zn1zV_amLi4E4SeGCRxxYWnVIaUxUjp8AqJyfhZHT-FFjr5iN94TBm3urFAN0Nw6JEowdjd6OiZePWdPKM1VHsHC53KX4zlxfNLYejW7i-FzPr-ibCTQ7DbtQvp042SAALmsZuRVLYpxB6Cml8I7oLsZUI_Tt0IX2Cag-Vp8v0prXRYJgZbbstAOi-WkGBUJ0PO_sz0kYMWo9y2v1ywJ-ifDiekHH8kZdx5viHDPpnalI0XIFFRqr3mWr_Km1rdmEAgRcKWXwTX8nSNfiH83iFBfUA" TargetMode="External" /><Relationship Id="rId23" Type="http://schemas.openxmlformats.org/officeDocument/2006/relationships/hyperlink" Target="mailto:planeacion@murindo-antioquia.gov.co" TargetMode="External" /><Relationship Id="rId24" Type="http://schemas.openxmlformats.org/officeDocument/2006/relationships/hyperlink" Target="mailto:contratos@arboletes-antioquia.gov.co" TargetMode="External" /><Relationship Id="rId25" Type="http://schemas.openxmlformats.org/officeDocument/2006/relationships/hyperlink" Target="https://www.contratos.gov.co/consultas/detalleProceso.do?numConstancia=23-4-13770182&amp;g-recaptcha-response=03ADUVZwDoW1TSJCvUChEmdL09QmHi3C01Q7msgY4aFw2vgCtOY-3fuO34-L074zdWHMIJX_nmnYBfHu_k8BzLtT_fmanbRkzmCwCwf8mEFpV7SUVtJvapgoheLR3qzlIRWKg9VRpVsUS2Hsi605fMObCKJTHvbyAzb559WT59_Yk2C2dSYR4Fl5ThAZ9tJTP-AVr2LRKXCpGUIbNDOgP-2C0njvRljmZ-iqw4nk-QAEVxLZMpDQR-UdFWhbJ-Vej6wNynIPX25Eh3derwrhb72PxCfX7t1H64VuDRVvAPp-dUepZc35fyMm1YoZ5ehCAfLSpLaVelA_5oXMdDsxLtmHUAHc7Gt_y8VLsfwO0H-MmxGTNUr5775sqaAta3ml3MOVfhWaX15aDrDtEtPFFi5KBJqqYbXhxPSzutw0_xgboYqmWqg2zvbni4dYh9Z1kMuPgmhRkCqyMAl1aJLKg3TAhg-qI7A2IN28WG8mrLxcT-aKvf8fIajQLs2Nq5wS2biO-i7NLfStbkDP7AHt6rraIW-D0tTmK4PCKJNTBea5W7c2JwTCoVyQZUUdDn18NOEwr-_-mqX7nbcHguesPcuaO5ta_6VklkOfwydbqrUY2I9SdTU-hg_dy0hlCYP_oIiGtab9TVyL39" TargetMode="External" /><Relationship Id="rId26" Type="http://schemas.openxmlformats.org/officeDocument/2006/relationships/hyperlink" Target="javascript:%20consultaProceso('23-13-13776780')" TargetMode="External" /><Relationship Id="rId27" Type="http://schemas.openxmlformats.org/officeDocument/2006/relationships/hyperlink" Target="javascript:%20consultaProceso('23-13-13776672')" TargetMode="External" /><Relationship Id="rId28" Type="http://schemas.openxmlformats.org/officeDocument/2006/relationships/hyperlink" Target="javascript:%20consultaProceso('23-13-13776534')" TargetMode="External" /><Relationship Id="rId29" Type="http://schemas.openxmlformats.org/officeDocument/2006/relationships/hyperlink" Target="javascript:%20consultaProceso('23-13-13776000')" TargetMode="External" /><Relationship Id="rId30" Type="http://schemas.openxmlformats.org/officeDocument/2006/relationships/hyperlink" Target="javascript:%20consultaProceso('23-12-13756773')" TargetMode="External" /><Relationship Id="rId31" Type="http://schemas.openxmlformats.org/officeDocument/2006/relationships/hyperlink" Target="javascript:%20consultaProceso('23-11-13746045')" TargetMode="External" /><Relationship Id="rId32" Type="http://schemas.openxmlformats.org/officeDocument/2006/relationships/hyperlink" Target="javascript:%20consultaProceso('23-13-13772644')" TargetMode="External" /><Relationship Id="rId33" Type="http://schemas.openxmlformats.org/officeDocument/2006/relationships/hyperlink" Target="javascript:%20consultaProceso('23-13-13759315')" TargetMode="External" /><Relationship Id="rId34" Type="http://schemas.openxmlformats.org/officeDocument/2006/relationships/hyperlink" Target="https://www.contratos.gov.co/consultas/detalleProceso.do?numConstancia=23-13-13776780&amp;g-recaptcha-response=03ADUVZwC8nHJYuxAZltpPz2VqF-KTCt-GPQ-IuCENRAB0BOdyjvaWTZkd9z0GBpisHGAFsFiXQ19QYRwtqNG8zfaa4NTTTzz6lz3Vlw3rz5h5QPuy8utixZpsbmkPyNt7X-7WLofea9Ip4JpEVL0fYmF0uYpbxweSAoZY1tq9WzoPp5E8dgELTaIIHk5rThBSe2lAjKlER7K7WCopZc_AP6pwVlBGfv_WV1LT-ClffJIcfj8OdCaxRZjdXOrBGLNUvBg-OPBN1b5vIN6ZwvzVzrAC-PxYZHzQoYB85ftvQmgW7Qp7Q69RTEMwUKuBmt5bTXAWw2oHr-8APg9YzxvLMRC8R4gtGzu48I7GGAFTGcXAerwjMrkTnGbD5SHL3vm7AtecyeXVm0yh7Pe2XuIn6QbF6Fu0JmbCtYXA8ienxZPROklGhhlFtIiVXX3iDYZUM2bz-m8eDLa9mxT1s7WuwBQCHTjd-iqCUNdITqlecC-rVsBvJBABVojcUK_pSd2i0KbGbKCMx4u_QQNw-Frz80vTNyh4eheuOMg9w-qioSLuwNMy02IYNW0Ko1TG70qEQVjg-_tLsnK0o8Zhw7Mvmrs44mZuVZ0N-uZwVO-X4_DJVMfLkQ2guB_aGWf5k5AucAbg-OiFsop1" TargetMode="External" /><Relationship Id="rId35" Type="http://schemas.openxmlformats.org/officeDocument/2006/relationships/hyperlink" Target="https://www.contratos.gov.co/consultas/detalleProceso.do?numConstancia=23-13-13776672&amp;g-recaptcha-response=03ADUVZwCBhrp_WlQlTm1mKYCbP-4NRiX5On9v-3ux_r-Hw50E8uhEJbfx9wCcGpitcCwoGG2ahSk1G-bw8-6YIn5lS6wsdqoUPydjaEe4c73SlLjxY26_J8T_2qIdVkreLCcuY5evgd2qgco8ez2pyVK4tLAoHUtKo14InBVmtA0HQx_7GyaEM6AuAQZaArZVYvrnpamAUIQGytlf_yDrhE8Ekck7Ey5nO1BHqT8vIIt7_nvlIWkKYrtmZh1g13OruDyPOYaagnjm3gdWyd60mngIk4amEve8QKB-pASWMbnt7__iJ5GVcC80NOjOurhc3m7azbbR0Muv8R8iKptisXyvDL3JH1HH8DjRlRs2rkk19zzPBpql3OU_LReHOQisUkzdgQWOzaYRtxq50Jz6tYQ4CrxRFPB4jBSVvGcBuPb-4V84LwAdKgz0W5OwcPalMZxh1LFdioxEgDkBgrMkywte86DsOnGhc2tOEqs0spF9G4uUdu5kzdPBPk6Ci_t-crNzWUeRwN8VfdlGAsqv_rVHsrzLfCCqLCdSDyqlQVJsI7tE9DBGMDyL7V8Ykv43pj8eJrKkSDVOisGMqId32eqQ_lKW534e7TC2WDdAKzgWIPUFUnY7MG282IczjqH0B8W3fqRXVnn4LE27NhbWs2QVhZzxCtsWLA" TargetMode="External" /><Relationship Id="rId36" Type="http://schemas.openxmlformats.org/officeDocument/2006/relationships/hyperlink" Target="https://www.contratos.gov.co/consultas/detalleProceso.do?numConstancia=23-13-13776534&amp;g-recaptcha-response=03ADUVZwBELWpjRDcis5GcpgqoQdJe_FmRn9psstME0VDWs7Tjq091ZODgzpUq0RXnLBHCpnhcVlWe6Pq50yJgYdPWfmDDk0apdT7rdyL131PND-QWrPdLSDAkDlQY5fuswetDdiT4f_gD12MUrbd0eBSv-MhObX6xgxMRFo9k5-JbS-Yve_ncE2VHSLbuzNG5wC3OtX9Hi6aJxkPlJY4kbmR3Nz9t9SAjMjvS4v06TVuV_Y3hW6vIuGp4F5cLWXdfmW_qAFGwsikj8x0d8GeK9Iz8R_mgc5RQt-0yGUiNhJ6tL6ep3QXhR3Ld22wkcbL36N3prGEeD7ljqqohNPTNDsBE8aoyN01WrFXtS1XV3iiGhPsQZ72iVfDGqKCmRXLTXpYnMsVio-1lDUb0qhcy_9OAkzawaHz7xdkns_QdDAUwJDdstr9UfODxymv8e3qS6G0vltrJzu-C8-hsoCso7l_lYAwfDmr6oOAqf94cJ9_8z6O3TLTgnCkBeOpvnahy5b-ytxXeXFMj4LgRIzXw6R-jzrhHRIKfgjSXOLqql2uMFNQBea5m6zSysz7QiCBORUWBx_UUPxnnF7KF6jImZOcyHjyVWPZStHesCasr49SF5rAgsIyxNCYanKxB2ugN-_Yi-maY_ZNZ" TargetMode="External" /><Relationship Id="rId37" Type="http://schemas.openxmlformats.org/officeDocument/2006/relationships/hyperlink" Target="https://www.contratos.gov.co/consultas/detalleProceso.do?numConstancia=23-13-13776000&amp;g-recaptcha-response=03ADUVZwDTFTAxwx14hMaRRUtRFYhrixQbkWUKZW_bynSXdxtDOU6XaICXTPhThJs72x5y0r9WGJGH2NrToq-zDB4OgjrW5du4tndJRwBRgl1t5k6IhBCyU0kC-PM7MC0bP34EF8hXbdghI_Y-GU0U0K-TLka-O33ao6VqV0Hx5mZAMSA3HiQ_-UVa--i_N7xJ1nT6ZIe-TehLGTBDVBHDZvhPpWaRGD2IaQebK03gCCVyVN42PVqOfk5mNjYtXv9QzYRvz4fJ-sIP1KSxif-uZbh2Eto_klljQrfuMZ3NQenD5-T4J_E0tFLqFxBoHIW_o0LeFk0rdmxwRlCe5ZE-iaxe-rhB30IWKOinei6nBWuk1SXGKTQaRsT2lflRCCYKoIep2dpASVaaJ8UvZo5GdSTUZESrXv5eHNRyNsGd_9KkX0JJFBCoNjGLSJGgxtBN2qKoNC0nA72GRXb_0wDTU2Dvvj4HgOnYwv9sSWa4mSlCoSJ9K3AnWZrQFIPriosESxmBAzfMw7mYqi-4RwIMCWY77YQj7z6M8ZYjTS0Td6sLscITjYXAW0U8p7s-sY4sCsPBekvGV4IB1BO9Jmv-1k6ZIvWmvfFMPlT2EgKmahbPXaM3x7zP0-Y75O5ATA2jlwcR0dwLupMSjq8OTD90314cd4fy9AF8Dw" TargetMode="External" /><Relationship Id="rId38" Type="http://schemas.openxmlformats.org/officeDocument/2006/relationships/hyperlink" Target="https://www.contratos.gov.co/consultas/detalleProceso.do?numConstancia=23-12-13756773&amp;g-recaptcha-response=03ADUVZwDhbmEhX29Hphw82VWEKjwho79RsXQPpR5-yvgak4npO91_9UmILj83LllfOh0b16RgDZB70Tx8DR8X_z-zNy23v3k-ARNX6Ix89iZDnRBSz5GDiT8KPtBKvjOmrp4ozR-BWCfEyqUl1xv0Aa3cQgI5ET7LJfA3xNe6xnv454QjPqiFSqA6C2ELoALHcK0I1f7w6OxpZ5e8_Fh3mha_HS72I9oS1NmYfmJXXIccU3lIoIrh2w8YZbM0DTUxmDlX8e_VVp7g6birOQsZLYrgQKHxgQuYnQ6rwmBW-iDStQo6i1h91P_59QxyGXu3isnFgdfq6ux0E2rC5-VHG-hmibA6K6e3ZWvZuHGZtvpHptJJXYxoDDZMRVQ6suisXC6f_gi_Jm9O7Pt5B7dhO6hbTkMOiz3hNiAUBw7Dig5Y8ua9-qOZdtcrjnOwW-RtvBF50R_T2R_hi5lvjr8ZTFGAgm045TaanKIGJtiIjRKGlKedeRPCBpHOxqAJ3-2yyh1m8ry_--zmVgGHYnDz4Q4NGmJ6u2VEJ5xnnlYTKh9gpvQTIYNTLsCJg-CwQLAB8QGcEBn5cDqLJgF-39O1CFIKhSljdKOHomR-5k-ZBSJe1nFvE-RqrbZUC4y3w2WsIKtMaSmUDrsAw-ubnnD8f-R2uY3QN1NoYQ" TargetMode="External" /><Relationship Id="rId39" Type="http://schemas.openxmlformats.org/officeDocument/2006/relationships/hyperlink" Target="https://www.contratos.gov.co/consultas/detalleProceso.do?numConstancia=23-11-13746045&amp;g-recaptcha-response=03ADUVZwDoml5lotrya5aAJWoq92BnTOts_skfyYNyai7elWl5RlDPeThSINtAz4eyvWqpOgftjeOdV5Q5xXcIw7Rm4yYbz7qGaYTcvtduXGmY2cKzelLxL4UCfIH1BvpJesrndvStcBcEYN3xLdCW1bWmHYLoaoebmpQlJuW0jiB5CFZF2S6RLoxbjcU1jz-rZmn9nnLpwyMmf0ToJlQkhe4cHyc_qrLvZOef_bjKQSe6CzisO67eHvlE11noHcdK_ZVn7pKFwWnUC2Iwlpset03kErsnRYvwvLgtfDH5kfHcoCt1_1Y4ex5KFhuehVJ1oSI5WSZaijRFPeIDn7Vq-i4ImodxU1YCTcgogqV22Rcb4hF2_WFA8Tkcpl23edbAzTXk-nV_IP2MnGEVHBKsp2bYcTK9TkFh1VsJn4ke-wG4gKi-tOWJd-GMtWWr1JdYgQYb-C2PHahgG_uZs0DvzzyNQDqp1_AhhADnhFXivKyJkko0b-Pt3PDglPzfhjn-DaOVlToJTG6wnvsSzYuqpFTg3KvDzIeAKegLU6cSWqdKXh06jAlDNJAunk9FaK_jlr2Xf_-IeNVefq8MSA0gKVRrINt9TxvhqVTHEMVw5hZa4gP1gyy2ZX_uqYXCmmjYagt-b7WYtdKxs5rpV92woe_FTN1S97lK9w" TargetMode="External" /><Relationship Id="rId40" Type="http://schemas.openxmlformats.org/officeDocument/2006/relationships/hyperlink" Target="https://www.contratos.gov.co/consultas/detalleProceso.do?numConstancia=23-13-13772644&amp;g-recaptcha-response=03ADUVZwCMim3FNJb1x40fA-aje-NxvItKMKTFfvbnnM5EuHhN-ixvdsf7TnEjP1G94SWa0aDJrc8dPID3XH-IJNWTTEN1s-5VEZKwKEfeQ2RiMISPs4_K2EHiKC3H3MxWld8BdbF50LcZxGAeLoZcTPeMFUWbtuLRRSlZ1iYNjA2UYcwFxiN4cEmiyzC36eH794VQq-6wDLR2Vfw6XTNTb4XU11PdJCjrF-Un4AgVSWZpfRn03jLMgGVPJ4U8mnn39pE6Db26-naHviNE5HhOapC4J452z0vBjOWHU6UgDsacTfr_wnvVt2smhFPKUDr6jdQnU5rOhQZ5iG-3pjK2JZ3GkRfPw3DUlCRXLJTJ_G4vCl6nsNLcJzUV-wE7XuOHAuJhzrEaKVzQ3y84eUekxkIlNg-iDDgMwpud0EG4IOong_uqXg1GEbRp4eEDpZxPWhHTHQGQHsTfawAe0SNdfmzGNkWvQxo9oRnp0QZ9LYwbWdQpzgzQbNrvvZwLXqtA3SQMB9LfSBxiafnXzXg_NPbe_4ZwN48gCS3jg7m_jdfkukph_Dr69HySuwwmu7MaDbTN1f544Bn3ihApgp7bnHlxLndijkkiW06KhSDol0uZ-xuVzp4bUmnHJ46ANPmmY7gJJLKuK106qEVkG3QoV7xMzwPhxHDCIg" TargetMode="External" /><Relationship Id="rId41" Type="http://schemas.openxmlformats.org/officeDocument/2006/relationships/hyperlink" Target="https://www.contratos.gov.co/consultas/detalleProceso.do?numConstancia=23-13-13759315&amp;g-recaptcha-response=03ADUVZwAZlaLoXpgXK95xuFMHvbLRllgFlEE2iTAMUbxDxcQE4bVvz7kh4ljm2PXOLnc0IFY9FaN-af0nNnS6ilVBrdcTAMkENtDhBckU5cv8V029lCzHnLT2EhQuJCnu9W82s6kkT8oUbqhN6I_YVGgtTT-_p5awDXzAa6N6M5WTHoFRQi8RxepD0ThM1Kkdw3AmuqweScbV6eNS1XhWHLcKxVZVYv-Ci1rRKcvD5R1UQ-zA6j0lFOLxZSiBls2RgHF19yGY6Q-3fxxCYOH28ZWBoCzh764nyMjzogrRla5JGR5GtT3CtDOTfcOAAbI3Jc-iU2ijOD22qOFS7MyBsYWmh1N0JupxaXBmbL8KSziPXmiFKw-b_OY-AL02gCHYEsynM611cUgHhIocCND7EoS2oxh7A6f0pCZmlQi9WgGNTl-7zRylcm_WyQPqCoRSoLjFzh0nJ-RW_Zsa3qrIjTuTwrZ_hAyEGfosNY3gif8iCQbaFF2HIhxJysOd8eksQnIWexlnGUQcB9Ih-BhLGNssHSuoXg10VfIWdCt3NZ5MSYPAnEV5Pew5QuIoQE2EqSA1z4-GHINueu4f06BvHL2vxz4Z8dmMWQy3osufz1lYGpIjwoS5tHH-mT6VdNl7rFU-NZQ4dgRQ" TargetMode="External" /><Relationship Id="rId42" Type="http://schemas.openxmlformats.org/officeDocument/2006/relationships/hyperlink" Target="mailto:juridica@sanjuandeuraba-antioquia.gov.co" TargetMode="External" /><Relationship Id="rId43" Type="http://schemas.openxmlformats.org/officeDocument/2006/relationships/hyperlink" Target="mailto:planeacion@murindo-antioquia.gov.co" TargetMode="External" /><Relationship Id="rId44" Type="http://schemas.openxmlformats.org/officeDocument/2006/relationships/hyperlink" Target="mailto:planeacion@vigiadelfuerte-antioquia.gov.co" TargetMode="External" /><Relationship Id="rId45" Type="http://schemas.openxmlformats.org/officeDocument/2006/relationships/hyperlink" Target="mailto:planeacion@vigiadelfuerte-antioquia.gov.co" TargetMode="External" /><Relationship Id="rId4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86"/>
  <sheetViews>
    <sheetView showGridLines="0" tabSelected="1" zoomScale="70" zoomScaleNormal="70" zoomScaleSheetLayoutView="85" workbookViewId="0" topLeftCell="A1">
      <selection activeCell="C61" sqref="C61"/>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18" t="s">
        <v>35</v>
      </c>
      <c r="B1" s="118"/>
      <c r="C1" s="118"/>
    </row>
    <row r="2" spans="1:3" ht="33.75">
      <c r="A2" s="118" t="s">
        <v>155</v>
      </c>
      <c r="B2" s="118"/>
      <c r="C2" s="118"/>
    </row>
    <row r="3" ht="30.75" customHeight="1"/>
    <row r="4" ht="25.8">
      <c r="A4" s="7" t="s">
        <v>26</v>
      </c>
    </row>
    <row r="5" spans="1:59" s="5" customFormat="1" ht="31.5" customHeight="1">
      <c r="A5" s="8" t="s">
        <v>25</v>
      </c>
      <c r="B5" s="115" t="s">
        <v>48</v>
      </c>
      <c r="C5" s="115"/>
      <c r="D5" s="114" t="s">
        <v>156</v>
      </c>
      <c r="E5" s="115"/>
      <c r="F5" s="114" t="s">
        <v>107</v>
      </c>
      <c r="G5" s="115"/>
      <c r="H5" s="114" t="s">
        <v>83</v>
      </c>
      <c r="I5" s="115"/>
      <c r="J5" s="114" t="s">
        <v>79</v>
      </c>
      <c r="K5" s="115"/>
      <c r="L5" s="114" t="s">
        <v>72</v>
      </c>
      <c r="M5" s="115"/>
      <c r="N5" s="114" t="s">
        <v>71</v>
      </c>
      <c r="O5" s="115"/>
      <c r="P5" s="114" t="s">
        <v>69</v>
      </c>
      <c r="Q5" s="115"/>
      <c r="R5" s="114" t="s">
        <v>68</v>
      </c>
      <c r="S5" s="115"/>
      <c r="T5" s="114" t="s">
        <v>65</v>
      </c>
      <c r="U5" s="115"/>
      <c r="V5" s="114" t="s">
        <v>64</v>
      </c>
      <c r="W5" s="115"/>
      <c r="X5" s="114" t="s">
        <v>61</v>
      </c>
      <c r="Y5" s="115"/>
      <c r="Z5" s="114" t="s">
        <v>60</v>
      </c>
      <c r="AA5" s="115"/>
      <c r="AB5" s="114" t="s">
        <v>58</v>
      </c>
      <c r="AC5" s="115"/>
      <c r="AD5" s="114" t="s">
        <v>53</v>
      </c>
      <c r="AE5" s="115"/>
      <c r="AF5" s="114" t="s">
        <v>52</v>
      </c>
      <c r="AG5" s="115"/>
      <c r="AH5" s="114" t="s">
        <v>51</v>
      </c>
      <c r="AI5" s="115"/>
      <c r="AJ5" s="116"/>
      <c r="AK5" s="117"/>
      <c r="AL5" s="116"/>
      <c r="AM5" s="117"/>
      <c r="AN5" s="116"/>
      <c r="AO5" s="117"/>
      <c r="AP5" s="116"/>
      <c r="AQ5" s="117"/>
      <c r="AR5" s="116"/>
      <c r="AS5" s="117"/>
      <c r="AT5" s="116"/>
      <c r="AU5" s="117"/>
      <c r="AV5" s="116"/>
      <c r="AW5" s="117"/>
      <c r="AX5" s="116"/>
      <c r="AY5" s="117"/>
      <c r="AZ5" s="116"/>
      <c r="BA5" s="117"/>
      <c r="BB5" s="116"/>
      <c r="BC5" s="117"/>
      <c r="BD5" s="116"/>
      <c r="BE5" s="117"/>
      <c r="BF5" s="116"/>
      <c r="BG5" s="116"/>
    </row>
    <row r="6" spans="2:59"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89" t="s">
        <v>20</v>
      </c>
      <c r="U6" s="81" t="s">
        <v>21</v>
      </c>
      <c r="V6" s="89" t="s">
        <v>20</v>
      </c>
      <c r="W6" s="81" t="s">
        <v>21</v>
      </c>
      <c r="X6" s="89" t="s">
        <v>20</v>
      </c>
      <c r="Y6" s="81" t="s">
        <v>21</v>
      </c>
      <c r="Z6" s="89" t="s">
        <v>20</v>
      </c>
      <c r="AA6" s="81" t="s">
        <v>21</v>
      </c>
      <c r="AB6" s="89" t="s">
        <v>20</v>
      </c>
      <c r="AC6" s="81" t="s">
        <v>21</v>
      </c>
      <c r="AD6" s="89" t="s">
        <v>20</v>
      </c>
      <c r="AE6" s="81" t="s">
        <v>21</v>
      </c>
      <c r="AF6" s="89" t="s">
        <v>20</v>
      </c>
      <c r="AG6" s="81" t="s">
        <v>21</v>
      </c>
      <c r="AH6" s="89" t="s">
        <v>20</v>
      </c>
      <c r="AI6" s="81" t="s">
        <v>21</v>
      </c>
      <c r="AJ6" s="4"/>
      <c r="AK6" s="20"/>
      <c r="AL6" s="4"/>
      <c r="AM6" s="20"/>
      <c r="AN6" s="4"/>
      <c r="AO6" s="20"/>
      <c r="AP6" s="4"/>
      <c r="AQ6" s="20"/>
      <c r="AR6" s="4"/>
      <c r="AS6" s="20"/>
      <c r="AT6" s="4"/>
      <c r="AU6" s="20"/>
      <c r="AV6" s="4"/>
      <c r="AW6" s="20"/>
      <c r="AX6" s="4"/>
      <c r="AY6" s="20"/>
      <c r="AZ6" s="4"/>
      <c r="BA6" s="20"/>
      <c r="BB6" s="4"/>
      <c r="BC6" s="20"/>
      <c r="BD6" s="4"/>
      <c r="BE6" s="20"/>
      <c r="BF6" s="4"/>
      <c r="BG6" s="20"/>
    </row>
    <row r="7" spans="1:59" ht="21">
      <c r="A7" s="6" t="s">
        <v>17</v>
      </c>
      <c r="B7" s="90">
        <f>AH7+AF7+AD7+AB7+Z7+X7+V7+T7+R7+P7+N7+L7+J7+H7+F7+D7</f>
        <v>2</v>
      </c>
      <c r="C7" s="82">
        <f>AI7+AG7+AE7+AC7+AA7+Y7+W7+U7+S7+Q7+O7+M7+K7+I7+G7+E7</f>
        <v>1315156000</v>
      </c>
      <c r="D7" s="17">
        <v>0</v>
      </c>
      <c r="E7" s="82">
        <v>0</v>
      </c>
      <c r="F7" s="17">
        <v>0</v>
      </c>
      <c r="G7" s="82">
        <v>0</v>
      </c>
      <c r="H7" s="17">
        <v>1</v>
      </c>
      <c r="I7" s="82">
        <v>115156000</v>
      </c>
      <c r="J7" s="17">
        <v>0</v>
      </c>
      <c r="K7" s="82">
        <v>0</v>
      </c>
      <c r="L7" s="17">
        <v>0</v>
      </c>
      <c r="M7" s="82">
        <v>0</v>
      </c>
      <c r="N7" s="17">
        <v>0</v>
      </c>
      <c r="O7" s="82">
        <v>0</v>
      </c>
      <c r="P7" s="17">
        <v>0</v>
      </c>
      <c r="Q7" s="82">
        <v>0</v>
      </c>
      <c r="R7" s="17">
        <v>0</v>
      </c>
      <c r="S7" s="82">
        <v>0</v>
      </c>
      <c r="T7" s="17">
        <v>0</v>
      </c>
      <c r="U7" s="82">
        <v>0</v>
      </c>
      <c r="V7" s="17">
        <v>0</v>
      </c>
      <c r="W7" s="82">
        <v>0</v>
      </c>
      <c r="X7" s="17">
        <v>0</v>
      </c>
      <c r="Y7" s="82">
        <v>0</v>
      </c>
      <c r="Z7" s="17">
        <v>1</v>
      </c>
      <c r="AA7" s="82">
        <v>1200000000</v>
      </c>
      <c r="AB7" s="17">
        <v>0</v>
      </c>
      <c r="AC7" s="82">
        <v>0</v>
      </c>
      <c r="AD7" s="17">
        <v>0</v>
      </c>
      <c r="AE7" s="82">
        <v>0</v>
      </c>
      <c r="AF7" s="17">
        <v>0</v>
      </c>
      <c r="AG7" s="82">
        <v>0</v>
      </c>
      <c r="AH7" s="17">
        <v>0</v>
      </c>
      <c r="AI7" s="82">
        <v>0</v>
      </c>
      <c r="AJ7" s="21"/>
      <c r="AK7" s="22"/>
      <c r="AL7" s="21"/>
      <c r="AM7" s="22"/>
      <c r="AN7" s="21"/>
      <c r="AO7" s="22"/>
      <c r="AP7" s="21"/>
      <c r="AQ7" s="22"/>
      <c r="AR7" s="23"/>
      <c r="AS7" s="22"/>
      <c r="AT7" s="21"/>
      <c r="AU7" s="24"/>
      <c r="AV7" s="25"/>
      <c r="AW7" s="22"/>
      <c r="AX7" s="25"/>
      <c r="AY7" s="24"/>
      <c r="AZ7" s="26"/>
      <c r="BA7" s="22"/>
      <c r="BB7" s="27"/>
      <c r="BC7" s="28"/>
      <c r="BD7" s="27"/>
      <c r="BE7" s="28"/>
      <c r="BF7" s="27"/>
      <c r="BG7" s="28"/>
    </row>
    <row r="8" spans="1:59" ht="21">
      <c r="A8" s="6" t="s">
        <v>23</v>
      </c>
      <c r="B8" s="90">
        <f aca="true" t="shared" si="0" ref="B8:B11">AH8+AF8+AD8+AB8+Z8+X8+V8+T8+R8+P8+N8+L8+J8+H8+F8+D8</f>
        <v>9</v>
      </c>
      <c r="C8" s="82">
        <f aca="true" t="shared" si="1" ref="C8:C11">AI8+AG8+AE8+AC8+AA8+Y8+W8+U8+S8+Q8+O8+M8+K8+I8+G8+E8</f>
        <v>2997830430</v>
      </c>
      <c r="D8" s="17">
        <v>0</v>
      </c>
      <c r="E8" s="82">
        <v>0</v>
      </c>
      <c r="F8" s="17">
        <v>1</v>
      </c>
      <c r="G8" s="82">
        <v>135894485</v>
      </c>
      <c r="H8" s="17">
        <v>0</v>
      </c>
      <c r="I8" s="82">
        <v>0</v>
      </c>
      <c r="J8" s="17">
        <v>1</v>
      </c>
      <c r="K8" s="82">
        <v>213710000</v>
      </c>
      <c r="L8" s="17">
        <v>3</v>
      </c>
      <c r="M8" s="82">
        <v>781814638</v>
      </c>
      <c r="N8" s="17">
        <v>0</v>
      </c>
      <c r="O8" s="82">
        <v>0</v>
      </c>
      <c r="P8" s="17">
        <v>0</v>
      </c>
      <c r="Q8" s="82">
        <v>0</v>
      </c>
      <c r="R8" s="17">
        <v>1</v>
      </c>
      <c r="S8" s="82">
        <v>200000000</v>
      </c>
      <c r="T8" s="17">
        <v>2</v>
      </c>
      <c r="U8" s="82">
        <v>1394643018</v>
      </c>
      <c r="V8" s="17">
        <v>0</v>
      </c>
      <c r="W8" s="82">
        <v>0</v>
      </c>
      <c r="X8" s="17">
        <v>0</v>
      </c>
      <c r="Y8" s="82">
        <v>0</v>
      </c>
      <c r="Z8" s="17">
        <v>1</v>
      </c>
      <c r="AA8" s="82">
        <v>271768289</v>
      </c>
      <c r="AB8" s="17">
        <v>0</v>
      </c>
      <c r="AC8" s="82">
        <v>0</v>
      </c>
      <c r="AD8" s="17">
        <v>0</v>
      </c>
      <c r="AE8" s="82">
        <v>0</v>
      </c>
      <c r="AF8" s="17">
        <v>0</v>
      </c>
      <c r="AG8" s="82">
        <v>0</v>
      </c>
      <c r="AH8" s="17">
        <v>0</v>
      </c>
      <c r="AI8" s="82">
        <v>0</v>
      </c>
      <c r="AJ8" s="21"/>
      <c r="AK8" s="22"/>
      <c r="AL8" s="21"/>
      <c r="AM8" s="22"/>
      <c r="AN8" s="21"/>
      <c r="AO8" s="22"/>
      <c r="AP8" s="21"/>
      <c r="AQ8" s="22"/>
      <c r="AR8" s="23"/>
      <c r="AS8" s="22"/>
      <c r="AT8" s="21"/>
      <c r="AU8" s="24"/>
      <c r="AV8" s="25"/>
      <c r="AW8" s="22"/>
      <c r="AX8" s="25"/>
      <c r="AY8" s="24"/>
      <c r="AZ8" s="26"/>
      <c r="BA8" s="22"/>
      <c r="BB8" s="27"/>
      <c r="BC8" s="28"/>
      <c r="BD8" s="27"/>
      <c r="BE8" s="28"/>
      <c r="BF8" s="27"/>
      <c r="BG8" s="28"/>
    </row>
    <row r="9" spans="1:59" ht="21">
      <c r="A9" s="6" t="s">
        <v>22</v>
      </c>
      <c r="B9" s="90">
        <f t="shared" si="0"/>
        <v>6</v>
      </c>
      <c r="C9" s="82">
        <f t="shared" si="1"/>
        <v>3621498193</v>
      </c>
      <c r="D9" s="17">
        <v>1</v>
      </c>
      <c r="E9" s="82">
        <v>1052413411</v>
      </c>
      <c r="F9" s="17">
        <v>1</v>
      </c>
      <c r="G9" s="82">
        <v>109997868</v>
      </c>
      <c r="H9" s="17">
        <v>0</v>
      </c>
      <c r="I9" s="82">
        <v>0</v>
      </c>
      <c r="J9" s="17">
        <v>0</v>
      </c>
      <c r="K9" s="82">
        <v>0</v>
      </c>
      <c r="L9" s="17">
        <v>1</v>
      </c>
      <c r="M9" s="82">
        <v>332819264</v>
      </c>
      <c r="N9" s="17">
        <v>0</v>
      </c>
      <c r="O9" s="82">
        <v>0</v>
      </c>
      <c r="P9" s="17">
        <v>1</v>
      </c>
      <c r="Q9" s="82">
        <v>179961554</v>
      </c>
      <c r="R9" s="17">
        <v>1</v>
      </c>
      <c r="S9" s="82">
        <v>600000000</v>
      </c>
      <c r="T9" s="17">
        <v>0</v>
      </c>
      <c r="U9" s="82">
        <v>0</v>
      </c>
      <c r="V9" s="17">
        <v>0</v>
      </c>
      <c r="W9" s="82">
        <v>0</v>
      </c>
      <c r="X9" s="17">
        <v>1</v>
      </c>
      <c r="Y9" s="82">
        <v>1346306096</v>
      </c>
      <c r="Z9" s="17">
        <v>0</v>
      </c>
      <c r="AA9" s="82">
        <v>0</v>
      </c>
      <c r="AB9" s="17">
        <v>0</v>
      </c>
      <c r="AC9" s="82">
        <v>0</v>
      </c>
      <c r="AD9" s="17">
        <v>0</v>
      </c>
      <c r="AE9" s="82">
        <v>0</v>
      </c>
      <c r="AF9" s="17">
        <v>0</v>
      </c>
      <c r="AG9" s="82">
        <v>0</v>
      </c>
      <c r="AH9" s="17">
        <v>0</v>
      </c>
      <c r="AI9" s="82">
        <v>0</v>
      </c>
      <c r="AJ9" s="21"/>
      <c r="AK9" s="22"/>
      <c r="AL9" s="21"/>
      <c r="AM9" s="22"/>
      <c r="AN9" s="21"/>
      <c r="AO9" s="22"/>
      <c r="AP9" s="21"/>
      <c r="AQ9" s="22"/>
      <c r="AR9" s="23"/>
      <c r="AS9" s="22"/>
      <c r="AT9" s="21"/>
      <c r="AU9" s="24"/>
      <c r="AV9" s="25"/>
      <c r="AW9" s="22"/>
      <c r="AX9" s="25"/>
      <c r="AY9" s="24"/>
      <c r="AZ9" s="26"/>
      <c r="BA9" s="22"/>
      <c r="BB9" s="27"/>
      <c r="BC9" s="28"/>
      <c r="BD9" s="27"/>
      <c r="BE9" s="28"/>
      <c r="BF9" s="27"/>
      <c r="BG9" s="28"/>
    </row>
    <row r="10" spans="1:59" ht="21">
      <c r="A10" s="6" t="s">
        <v>18</v>
      </c>
      <c r="B10" s="90">
        <f t="shared" si="0"/>
        <v>74</v>
      </c>
      <c r="C10" s="82">
        <f t="shared" si="1"/>
        <v>56713624798.41</v>
      </c>
      <c r="D10" s="17">
        <v>3</v>
      </c>
      <c r="E10" s="82">
        <v>2039694818</v>
      </c>
      <c r="F10" s="17">
        <v>1</v>
      </c>
      <c r="G10" s="82">
        <v>337385661.61</v>
      </c>
      <c r="H10" s="17">
        <v>3</v>
      </c>
      <c r="I10" s="82">
        <v>1003166090</v>
      </c>
      <c r="J10" s="17">
        <v>1</v>
      </c>
      <c r="K10" s="82">
        <v>127196620</v>
      </c>
      <c r="L10" s="17">
        <v>39</v>
      </c>
      <c r="M10" s="82">
        <v>37663278356.8</v>
      </c>
      <c r="N10" s="17">
        <v>5</v>
      </c>
      <c r="O10" s="82">
        <v>4142221699</v>
      </c>
      <c r="P10" s="17">
        <v>2</v>
      </c>
      <c r="Q10" s="82">
        <v>889122424</v>
      </c>
      <c r="R10" s="17">
        <v>0</v>
      </c>
      <c r="S10" s="82">
        <v>0</v>
      </c>
      <c r="T10" s="17">
        <v>6</v>
      </c>
      <c r="U10" s="82">
        <v>2821058953</v>
      </c>
      <c r="V10" s="17">
        <v>4</v>
      </c>
      <c r="W10" s="82">
        <v>1430163481</v>
      </c>
      <c r="X10" s="17">
        <v>2</v>
      </c>
      <c r="Y10" s="82">
        <v>612928156</v>
      </c>
      <c r="Z10" s="17">
        <v>2</v>
      </c>
      <c r="AA10" s="82">
        <v>2051783558</v>
      </c>
      <c r="AB10" s="17">
        <v>3</v>
      </c>
      <c r="AC10" s="82">
        <v>641656421</v>
      </c>
      <c r="AD10" s="17">
        <v>1</v>
      </c>
      <c r="AE10" s="82">
        <v>2289501000</v>
      </c>
      <c r="AF10" s="17">
        <v>2</v>
      </c>
      <c r="AG10" s="82">
        <v>664467560</v>
      </c>
      <c r="AH10" s="17">
        <v>0</v>
      </c>
      <c r="AI10" s="82">
        <v>0</v>
      </c>
      <c r="AJ10" s="21"/>
      <c r="AK10" s="22"/>
      <c r="AL10" s="21"/>
      <c r="AM10" s="22"/>
      <c r="AN10" s="21"/>
      <c r="AO10" s="22"/>
      <c r="AP10" s="21"/>
      <c r="AQ10" s="22"/>
      <c r="AR10" s="23"/>
      <c r="AS10" s="22"/>
      <c r="AT10" s="21"/>
      <c r="AU10" s="24"/>
      <c r="AV10" s="25"/>
      <c r="AW10" s="22"/>
      <c r="AX10" s="25"/>
      <c r="AY10" s="24"/>
      <c r="AZ10" s="26"/>
      <c r="BA10" s="22"/>
      <c r="BB10" s="27"/>
      <c r="BC10" s="28"/>
      <c r="BD10" s="27"/>
      <c r="BE10" s="28"/>
      <c r="BF10" s="27"/>
      <c r="BG10" s="28"/>
    </row>
    <row r="11" spans="1:59" ht="21">
      <c r="A11" s="6" t="s">
        <v>19</v>
      </c>
      <c r="B11" s="90">
        <f t="shared" si="0"/>
        <v>55</v>
      </c>
      <c r="C11" s="82">
        <f t="shared" si="1"/>
        <v>42312012908.07</v>
      </c>
      <c r="D11" s="17">
        <v>3</v>
      </c>
      <c r="E11" s="82">
        <v>1809199647</v>
      </c>
      <c r="F11" s="17">
        <v>1</v>
      </c>
      <c r="G11" s="82">
        <v>141153381</v>
      </c>
      <c r="H11" s="17">
        <v>0</v>
      </c>
      <c r="I11" s="82">
        <v>0</v>
      </c>
      <c r="J11" s="17">
        <v>0</v>
      </c>
      <c r="K11" s="82">
        <v>0</v>
      </c>
      <c r="L11" s="17">
        <v>23</v>
      </c>
      <c r="M11" s="82">
        <v>19081218884.21</v>
      </c>
      <c r="N11" s="17">
        <v>1</v>
      </c>
      <c r="O11" s="82">
        <v>322949500</v>
      </c>
      <c r="P11" s="17">
        <v>3</v>
      </c>
      <c r="Q11" s="82">
        <v>2232366770</v>
      </c>
      <c r="R11" s="17">
        <v>3</v>
      </c>
      <c r="S11" s="82">
        <v>2189586780</v>
      </c>
      <c r="T11" s="17">
        <v>4</v>
      </c>
      <c r="U11" s="82">
        <v>6224178126</v>
      </c>
      <c r="V11" s="17">
        <v>1</v>
      </c>
      <c r="W11" s="82">
        <v>280480000</v>
      </c>
      <c r="X11" s="17">
        <v>8</v>
      </c>
      <c r="Y11" s="82">
        <v>5499532030.860001</v>
      </c>
      <c r="Z11" s="17">
        <v>3</v>
      </c>
      <c r="AA11" s="82">
        <v>534658306</v>
      </c>
      <c r="AB11" s="17">
        <v>0</v>
      </c>
      <c r="AC11" s="82">
        <v>0</v>
      </c>
      <c r="AD11" s="17">
        <v>2</v>
      </c>
      <c r="AE11" s="82">
        <v>1031064196</v>
      </c>
      <c r="AF11" s="17">
        <v>0</v>
      </c>
      <c r="AG11" s="82">
        <v>0</v>
      </c>
      <c r="AH11" s="17">
        <v>3</v>
      </c>
      <c r="AI11" s="82">
        <v>2965625287</v>
      </c>
      <c r="AJ11" s="21"/>
      <c r="AK11" s="22"/>
      <c r="AL11" s="21"/>
      <c r="AM11" s="22"/>
      <c r="AN11" s="21"/>
      <c r="AO11" s="22"/>
      <c r="AP11" s="21"/>
      <c r="AQ11" s="22"/>
      <c r="AR11" s="23"/>
      <c r="AS11" s="22"/>
      <c r="AT11" s="21"/>
      <c r="AU11" s="24"/>
      <c r="AV11" s="25"/>
      <c r="AW11" s="22"/>
      <c r="AX11" s="25"/>
      <c r="AY11" s="24"/>
      <c r="AZ11" s="26"/>
      <c r="BA11" s="22"/>
      <c r="BB11" s="27"/>
      <c r="BC11" s="28"/>
      <c r="BD11" s="27"/>
      <c r="BE11" s="28"/>
      <c r="BF11" s="27"/>
      <c r="BG11" s="28"/>
    </row>
    <row r="12" spans="1:59" ht="21">
      <c r="A12" s="9" t="s">
        <v>31</v>
      </c>
      <c r="B12" s="91">
        <f aca="true" t="shared" si="2" ref="B12:AH12">SUM(B7:B11)</f>
        <v>146</v>
      </c>
      <c r="C12" s="83">
        <f aca="true" t="shared" si="3" ref="C12:O12">SUM(C7:C11)</f>
        <v>106960122329.48001</v>
      </c>
      <c r="D12" s="18">
        <f>SUM(D7:D11)</f>
        <v>7</v>
      </c>
      <c r="E12" s="83">
        <f>SUM(E7:E11)</f>
        <v>4901307876</v>
      </c>
      <c r="F12" s="18">
        <f>SUM(F7:F11)</f>
        <v>4</v>
      </c>
      <c r="G12" s="83">
        <f>SUM(G7:G11)</f>
        <v>724431395.61</v>
      </c>
      <c r="H12" s="18">
        <f>SUM(H7:H11)</f>
        <v>4</v>
      </c>
      <c r="I12" s="83">
        <f>SUM(I7:I11)</f>
        <v>1118322090</v>
      </c>
      <c r="J12" s="18">
        <f t="shared" si="3"/>
        <v>2</v>
      </c>
      <c r="K12" s="83">
        <f t="shared" si="3"/>
        <v>340906620</v>
      </c>
      <c r="L12" s="18">
        <f t="shared" si="3"/>
        <v>66</v>
      </c>
      <c r="M12" s="83">
        <f t="shared" si="3"/>
        <v>57859131143.01</v>
      </c>
      <c r="N12" s="18">
        <f t="shared" si="3"/>
        <v>6</v>
      </c>
      <c r="O12" s="83">
        <f t="shared" si="3"/>
        <v>4465171199</v>
      </c>
      <c r="P12" s="18">
        <f aca="true" t="shared" si="4" ref="P12:U12">SUM(P7:P11)</f>
        <v>6</v>
      </c>
      <c r="Q12" s="83">
        <f t="shared" si="4"/>
        <v>3301450748</v>
      </c>
      <c r="R12" s="18">
        <f t="shared" si="4"/>
        <v>5</v>
      </c>
      <c r="S12" s="83">
        <f t="shared" si="4"/>
        <v>2989586780</v>
      </c>
      <c r="T12" s="18">
        <f t="shared" si="4"/>
        <v>12</v>
      </c>
      <c r="U12" s="83">
        <f t="shared" si="4"/>
        <v>10439880097</v>
      </c>
      <c r="V12" s="18">
        <f aca="true" t="shared" si="5" ref="V12:AA12">SUM(V7:V11)</f>
        <v>5</v>
      </c>
      <c r="W12" s="83">
        <f t="shared" si="5"/>
        <v>1710643481</v>
      </c>
      <c r="X12" s="18">
        <f t="shared" si="5"/>
        <v>11</v>
      </c>
      <c r="Y12" s="83">
        <f t="shared" si="5"/>
        <v>7458766282.860001</v>
      </c>
      <c r="Z12" s="18">
        <f t="shared" si="5"/>
        <v>7</v>
      </c>
      <c r="AA12" s="83">
        <f t="shared" si="5"/>
        <v>4058210153</v>
      </c>
      <c r="AB12" s="18">
        <f aca="true" t="shared" si="6" ref="AB12:AG12">SUM(AB7:AB11)</f>
        <v>3</v>
      </c>
      <c r="AC12" s="83">
        <f t="shared" si="6"/>
        <v>641656421</v>
      </c>
      <c r="AD12" s="18">
        <f t="shared" si="6"/>
        <v>3</v>
      </c>
      <c r="AE12" s="83">
        <f t="shared" si="6"/>
        <v>3320565196</v>
      </c>
      <c r="AF12" s="18">
        <f t="shared" si="6"/>
        <v>2</v>
      </c>
      <c r="AG12" s="83">
        <f t="shared" si="6"/>
        <v>664467560</v>
      </c>
      <c r="AH12" s="18">
        <f t="shared" si="2"/>
        <v>3</v>
      </c>
      <c r="AI12" s="83">
        <f>SUM(AI7:AI11)</f>
        <v>2965625287</v>
      </c>
      <c r="AJ12" s="29"/>
      <c r="AK12" s="30"/>
      <c r="AL12" s="29"/>
      <c r="AM12" s="30"/>
      <c r="AN12" s="29"/>
      <c r="AO12" s="30"/>
      <c r="AP12" s="29"/>
      <c r="AQ12" s="30"/>
      <c r="AR12" s="31"/>
      <c r="AS12" s="30"/>
      <c r="AT12" s="29"/>
      <c r="AU12" s="32"/>
      <c r="AV12" s="33"/>
      <c r="AW12" s="30"/>
      <c r="AX12" s="33"/>
      <c r="AY12" s="32"/>
      <c r="AZ12" s="34"/>
      <c r="BA12" s="30"/>
      <c r="BB12" s="35"/>
      <c r="BC12" s="36"/>
      <c r="BD12" s="35"/>
      <c r="BE12" s="36"/>
      <c r="BF12" s="35"/>
      <c r="BG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60" s="5" customFormat="1" ht="31.5" customHeight="1">
      <c r="A16" s="8" t="s">
        <v>29</v>
      </c>
      <c r="B16" s="115" t="s">
        <v>48</v>
      </c>
      <c r="C16" s="115"/>
      <c r="D16" s="114" t="s">
        <v>156</v>
      </c>
      <c r="E16" s="115"/>
      <c r="F16" s="114" t="s">
        <v>107</v>
      </c>
      <c r="G16" s="115"/>
      <c r="H16" s="114" t="s">
        <v>83</v>
      </c>
      <c r="I16" s="115"/>
      <c r="J16" s="114" t="s">
        <v>79</v>
      </c>
      <c r="K16" s="115"/>
      <c r="L16" s="114" t="s">
        <v>72</v>
      </c>
      <c r="M16" s="115"/>
      <c r="N16" s="114" t="s">
        <v>71</v>
      </c>
      <c r="O16" s="115"/>
      <c r="P16" s="114" t="s">
        <v>69</v>
      </c>
      <c r="Q16" s="115"/>
      <c r="R16" s="114" t="s">
        <v>68</v>
      </c>
      <c r="S16" s="115"/>
      <c r="T16" s="114" t="s">
        <v>65</v>
      </c>
      <c r="U16" s="115"/>
      <c r="V16" s="114" t="s">
        <v>64</v>
      </c>
      <c r="W16" s="115"/>
      <c r="X16" s="114" t="s">
        <v>61</v>
      </c>
      <c r="Y16" s="115"/>
      <c r="Z16" s="114" t="s">
        <v>60</v>
      </c>
      <c r="AA16" s="115"/>
      <c r="AB16" s="114" t="s">
        <v>58</v>
      </c>
      <c r="AC16" s="115"/>
      <c r="AD16" s="114" t="s">
        <v>53</v>
      </c>
      <c r="AE16" s="115"/>
      <c r="AF16" s="114" t="s">
        <v>52</v>
      </c>
      <c r="AG16" s="115"/>
      <c r="AH16" s="114" t="s">
        <v>51</v>
      </c>
      <c r="AI16" s="115"/>
      <c r="AJ16" s="116"/>
      <c r="AK16" s="117"/>
      <c r="AL16" s="116"/>
      <c r="AM16" s="117"/>
      <c r="AN16" s="116"/>
      <c r="AO16" s="117"/>
      <c r="AP16" s="116"/>
      <c r="AQ16" s="117"/>
      <c r="AR16" s="116"/>
      <c r="AS16" s="117"/>
      <c r="AT16" s="116"/>
      <c r="AU16" s="117"/>
      <c r="AV16" s="116"/>
      <c r="AW16" s="117"/>
      <c r="AX16" s="116"/>
      <c r="AY16" s="117"/>
      <c r="AZ16" s="116"/>
      <c r="BA16" s="117"/>
      <c r="BB16" s="116"/>
      <c r="BC16" s="117"/>
      <c r="BD16" s="116"/>
      <c r="BE16" s="117"/>
      <c r="BF16" s="116"/>
      <c r="BG16" s="116"/>
      <c r="BH16"/>
    </row>
    <row r="17" spans="2:60"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89" t="s">
        <v>20</v>
      </c>
      <c r="U17" s="81" t="s">
        <v>21</v>
      </c>
      <c r="V17" s="89" t="s">
        <v>20</v>
      </c>
      <c r="W17" s="81" t="s">
        <v>21</v>
      </c>
      <c r="X17" s="89" t="s">
        <v>20</v>
      </c>
      <c r="Y17" s="81" t="s">
        <v>21</v>
      </c>
      <c r="Z17" s="89" t="s">
        <v>20</v>
      </c>
      <c r="AA17" s="81" t="s">
        <v>21</v>
      </c>
      <c r="AB17" s="89" t="s">
        <v>20</v>
      </c>
      <c r="AC17" s="81" t="s">
        <v>21</v>
      </c>
      <c r="AD17" s="89" t="s">
        <v>20</v>
      </c>
      <c r="AE17" s="81" t="s">
        <v>21</v>
      </c>
      <c r="AF17" s="89" t="s">
        <v>20</v>
      </c>
      <c r="AG17" s="81" t="s">
        <v>21</v>
      </c>
      <c r="AH17" s="89" t="s">
        <v>20</v>
      </c>
      <c r="AI17" s="81" t="s">
        <v>21</v>
      </c>
      <c r="AJ17" s="4"/>
      <c r="AK17" s="20"/>
      <c r="AL17" s="4"/>
      <c r="AM17" s="20"/>
      <c r="AN17" s="4"/>
      <c r="AO17" s="20"/>
      <c r="AP17" s="4"/>
      <c r="AQ17" s="20"/>
      <c r="AR17" s="4"/>
      <c r="AS17" s="20"/>
      <c r="AT17" s="4"/>
      <c r="AU17" s="20"/>
      <c r="AV17" s="4"/>
      <c r="AW17" s="20"/>
      <c r="AX17" s="4"/>
      <c r="AY17" s="20"/>
      <c r="AZ17" s="4"/>
      <c r="BA17" s="20"/>
      <c r="BB17" s="4"/>
      <c r="BC17" s="20"/>
      <c r="BD17" s="4"/>
      <c r="BE17" s="20"/>
      <c r="BF17" s="4"/>
      <c r="BG17" s="20"/>
      <c r="BH17"/>
    </row>
    <row r="18" spans="1:59" ht="21" customHeight="1">
      <c r="A18" s="6" t="s">
        <v>17</v>
      </c>
      <c r="B18" s="90">
        <f>AH18+AF18+AD18+AB18+Z18+X18+V18+T18+R18+P18+N18+L18+J18+H18+F18+D18</f>
        <v>0</v>
      </c>
      <c r="C18" s="82">
        <f>AI18+AG18+AE18+AC18+AA18+Y18+W18+U18+S18+Q18+O18+M18+K18+I18+G18+E18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17">
        <v>0</v>
      </c>
      <c r="U18" s="82">
        <v>0</v>
      </c>
      <c r="V18" s="17">
        <v>0</v>
      </c>
      <c r="W18" s="82">
        <v>0</v>
      </c>
      <c r="X18" s="17">
        <v>0</v>
      </c>
      <c r="Y18" s="82">
        <v>0</v>
      </c>
      <c r="Z18" s="17">
        <v>0</v>
      </c>
      <c r="AA18" s="82">
        <v>0</v>
      </c>
      <c r="AB18" s="17">
        <v>0</v>
      </c>
      <c r="AC18" s="82">
        <v>0</v>
      </c>
      <c r="AD18" s="17">
        <v>0</v>
      </c>
      <c r="AE18" s="82">
        <v>0</v>
      </c>
      <c r="AF18" s="17">
        <v>0</v>
      </c>
      <c r="AG18" s="82">
        <v>0</v>
      </c>
      <c r="AH18" s="17">
        <v>0</v>
      </c>
      <c r="AI18" s="82">
        <v>0</v>
      </c>
      <c r="AJ18" s="21"/>
      <c r="AK18" s="22"/>
      <c r="AL18" s="21"/>
      <c r="AM18" s="22"/>
      <c r="AN18" s="21"/>
      <c r="AO18" s="24"/>
      <c r="AP18" s="21"/>
      <c r="AQ18" s="22"/>
      <c r="AR18" s="23"/>
      <c r="AS18" s="22"/>
      <c r="AT18" s="21"/>
      <c r="AU18" s="24"/>
      <c r="AV18" s="21"/>
      <c r="AW18" s="22"/>
      <c r="AX18" s="25"/>
      <c r="AY18" s="24"/>
      <c r="AZ18" s="26"/>
      <c r="BA18" s="24"/>
      <c r="BB18" s="27"/>
      <c r="BC18" s="28"/>
      <c r="BD18" s="27"/>
      <c r="BE18" s="28"/>
      <c r="BF18" s="27"/>
      <c r="BG18" s="28"/>
    </row>
    <row r="19" spans="1:59" ht="21">
      <c r="A19" s="6" t="s">
        <v>23</v>
      </c>
      <c r="B19" s="90">
        <f aca="true" t="shared" si="7" ref="B19:B22">AH19+AF19+AD19+AB19+Z19+X19+V19+T19+R19+P19+N19+L19+J19+H19+F19+D19</f>
        <v>5</v>
      </c>
      <c r="C19" s="82">
        <f aca="true" t="shared" si="8" ref="C19:C22">AI19+AG19+AE19+AC19+AA19+Y19+W19+U19+S19+Q19+O19+M19+K19+I19+G19+E19</f>
        <v>187155417</v>
      </c>
      <c r="D19" s="17">
        <v>3</v>
      </c>
      <c r="E19" s="82">
        <v>70985335</v>
      </c>
      <c r="F19" s="17">
        <v>0</v>
      </c>
      <c r="G19" s="82">
        <v>0</v>
      </c>
      <c r="H19" s="17">
        <v>1</v>
      </c>
      <c r="I19" s="82">
        <v>83695082</v>
      </c>
      <c r="J19" s="17">
        <v>0</v>
      </c>
      <c r="K19" s="82">
        <v>0</v>
      </c>
      <c r="L19" s="17">
        <v>0</v>
      </c>
      <c r="M19" s="82">
        <v>0</v>
      </c>
      <c r="N19" s="17">
        <v>0</v>
      </c>
      <c r="O19" s="82">
        <v>0</v>
      </c>
      <c r="P19" s="17">
        <v>0</v>
      </c>
      <c r="Q19" s="82">
        <v>0</v>
      </c>
      <c r="R19" s="17">
        <v>0</v>
      </c>
      <c r="S19" s="82">
        <v>0</v>
      </c>
      <c r="T19" s="17">
        <v>1</v>
      </c>
      <c r="U19" s="82">
        <v>32475000</v>
      </c>
      <c r="V19" s="17">
        <v>0</v>
      </c>
      <c r="W19" s="82">
        <v>0</v>
      </c>
      <c r="X19" s="17">
        <v>0</v>
      </c>
      <c r="Y19" s="82">
        <v>0</v>
      </c>
      <c r="Z19" s="17">
        <v>0</v>
      </c>
      <c r="AA19" s="82">
        <v>0</v>
      </c>
      <c r="AB19" s="17">
        <v>0</v>
      </c>
      <c r="AC19" s="82">
        <v>0</v>
      </c>
      <c r="AD19" s="17">
        <v>0</v>
      </c>
      <c r="AE19" s="82">
        <v>0</v>
      </c>
      <c r="AF19" s="17">
        <v>0</v>
      </c>
      <c r="AG19" s="82">
        <v>0</v>
      </c>
      <c r="AH19" s="17">
        <v>0</v>
      </c>
      <c r="AI19" s="82">
        <v>0</v>
      </c>
      <c r="AJ19" s="21"/>
      <c r="AK19" s="22"/>
      <c r="AL19" s="21"/>
      <c r="AM19" s="22"/>
      <c r="AN19" s="21"/>
      <c r="AO19" s="24"/>
      <c r="AP19" s="21"/>
      <c r="AQ19" s="22"/>
      <c r="AR19" s="23"/>
      <c r="AS19" s="22"/>
      <c r="AT19" s="21"/>
      <c r="AU19" s="24"/>
      <c r="AV19" s="21"/>
      <c r="AW19" s="22"/>
      <c r="AX19" s="25"/>
      <c r="AY19" s="24"/>
      <c r="AZ19" s="26"/>
      <c r="BA19" s="24"/>
      <c r="BB19" s="27"/>
      <c r="BC19" s="28"/>
      <c r="BD19" s="27"/>
      <c r="BE19" s="28"/>
      <c r="BF19" s="27"/>
      <c r="BG19" s="28"/>
    </row>
    <row r="20" spans="1:59" ht="21">
      <c r="A20" s="6" t="s">
        <v>22</v>
      </c>
      <c r="B20" s="90">
        <f t="shared" si="7"/>
        <v>0</v>
      </c>
      <c r="C20" s="82">
        <f t="shared" si="8"/>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17">
        <v>0</v>
      </c>
      <c r="U20" s="82">
        <v>0</v>
      </c>
      <c r="V20" s="17">
        <v>0</v>
      </c>
      <c r="W20" s="82">
        <v>0</v>
      </c>
      <c r="X20" s="17">
        <v>0</v>
      </c>
      <c r="Y20" s="82">
        <v>0</v>
      </c>
      <c r="Z20" s="17">
        <v>0</v>
      </c>
      <c r="AA20" s="82">
        <v>0</v>
      </c>
      <c r="AB20" s="17">
        <v>0</v>
      </c>
      <c r="AC20" s="82">
        <v>0</v>
      </c>
      <c r="AD20" s="17">
        <v>0</v>
      </c>
      <c r="AE20" s="82">
        <v>0</v>
      </c>
      <c r="AF20" s="17">
        <v>0</v>
      </c>
      <c r="AG20" s="82">
        <v>0</v>
      </c>
      <c r="AH20" s="17">
        <v>0</v>
      </c>
      <c r="AI20" s="82">
        <v>0</v>
      </c>
      <c r="AJ20" s="21"/>
      <c r="AK20" s="22"/>
      <c r="AL20" s="21"/>
      <c r="AM20" s="22"/>
      <c r="AN20" s="21"/>
      <c r="AO20" s="24"/>
      <c r="AP20" s="21"/>
      <c r="AQ20" s="22"/>
      <c r="AR20" s="23"/>
      <c r="AS20" s="22"/>
      <c r="AT20" s="21"/>
      <c r="AU20" s="24"/>
      <c r="AV20" s="21"/>
      <c r="AW20" s="22"/>
      <c r="AX20" s="25"/>
      <c r="AY20" s="24"/>
      <c r="AZ20" s="26"/>
      <c r="BA20" s="24"/>
      <c r="BB20" s="27"/>
      <c r="BC20" s="28"/>
      <c r="BD20" s="27"/>
      <c r="BE20" s="28"/>
      <c r="BF20" s="27"/>
      <c r="BG20" s="28"/>
    </row>
    <row r="21" spans="1:59" ht="21">
      <c r="A21" s="6" t="s">
        <v>18</v>
      </c>
      <c r="B21" s="90">
        <f t="shared" si="7"/>
        <v>9</v>
      </c>
      <c r="C21" s="82">
        <f t="shared" si="8"/>
        <v>863242640</v>
      </c>
      <c r="D21" s="17">
        <v>0</v>
      </c>
      <c r="E21" s="82">
        <v>0</v>
      </c>
      <c r="F21" s="17">
        <v>1</v>
      </c>
      <c r="G21" s="82">
        <v>22096380</v>
      </c>
      <c r="H21" s="17">
        <v>0</v>
      </c>
      <c r="I21" s="82">
        <v>0</v>
      </c>
      <c r="J21" s="17">
        <v>0</v>
      </c>
      <c r="K21" s="82">
        <v>0</v>
      </c>
      <c r="L21" s="17">
        <v>1</v>
      </c>
      <c r="M21" s="82">
        <v>172000000</v>
      </c>
      <c r="N21" s="17">
        <v>0</v>
      </c>
      <c r="O21" s="82">
        <v>0</v>
      </c>
      <c r="P21" s="17">
        <v>1</v>
      </c>
      <c r="Q21" s="82">
        <v>319703600</v>
      </c>
      <c r="R21" s="17">
        <v>1</v>
      </c>
      <c r="S21" s="82">
        <v>82685743</v>
      </c>
      <c r="T21" s="17">
        <v>1</v>
      </c>
      <c r="U21" s="82">
        <v>29400000</v>
      </c>
      <c r="V21" s="17">
        <v>1</v>
      </c>
      <c r="W21" s="82">
        <v>8426897</v>
      </c>
      <c r="X21" s="17">
        <v>0</v>
      </c>
      <c r="Y21" s="82">
        <v>0</v>
      </c>
      <c r="Z21" s="17">
        <v>3</v>
      </c>
      <c r="AA21" s="82">
        <v>228930020</v>
      </c>
      <c r="AB21" s="17">
        <v>0</v>
      </c>
      <c r="AC21" s="82">
        <v>0</v>
      </c>
      <c r="AD21" s="17">
        <v>0</v>
      </c>
      <c r="AE21" s="82">
        <v>0</v>
      </c>
      <c r="AF21" s="17">
        <v>0</v>
      </c>
      <c r="AG21" s="82">
        <v>0</v>
      </c>
      <c r="AH21" s="17">
        <v>0</v>
      </c>
      <c r="AI21" s="82">
        <v>0</v>
      </c>
      <c r="AJ21" s="21"/>
      <c r="AK21" s="22"/>
      <c r="AL21" s="21"/>
      <c r="AM21" s="22"/>
      <c r="AN21" s="21"/>
      <c r="AO21" s="24"/>
      <c r="AP21" s="21"/>
      <c r="AQ21" s="22"/>
      <c r="AR21" s="23"/>
      <c r="AS21" s="22"/>
      <c r="AT21" s="21"/>
      <c r="AU21" s="24"/>
      <c r="AV21" s="21"/>
      <c r="AW21" s="22"/>
      <c r="AX21" s="25"/>
      <c r="AY21" s="24"/>
      <c r="AZ21" s="26"/>
      <c r="BA21" s="37"/>
      <c r="BB21" s="27"/>
      <c r="BC21" s="28"/>
      <c r="BD21" s="27"/>
      <c r="BE21" s="28"/>
      <c r="BF21" s="27"/>
      <c r="BG21" s="28"/>
    </row>
    <row r="22" spans="1:59" ht="21">
      <c r="A22" s="6" t="s">
        <v>19</v>
      </c>
      <c r="B22" s="90">
        <f t="shared" si="7"/>
        <v>6</v>
      </c>
      <c r="C22" s="82">
        <f t="shared" si="8"/>
        <v>313451624</v>
      </c>
      <c r="D22" s="17">
        <v>1</v>
      </c>
      <c r="E22" s="82">
        <v>32320540</v>
      </c>
      <c r="F22" s="17">
        <v>1</v>
      </c>
      <c r="G22" s="82">
        <v>25905509</v>
      </c>
      <c r="H22" s="17">
        <v>1</v>
      </c>
      <c r="I22" s="82">
        <v>168768000</v>
      </c>
      <c r="J22" s="17">
        <v>0</v>
      </c>
      <c r="K22" s="82">
        <v>0</v>
      </c>
      <c r="L22" s="17">
        <v>0</v>
      </c>
      <c r="M22" s="82">
        <v>0</v>
      </c>
      <c r="N22" s="17">
        <v>1</v>
      </c>
      <c r="O22" s="82">
        <v>21507450</v>
      </c>
      <c r="P22" s="17">
        <v>2</v>
      </c>
      <c r="Q22" s="82">
        <v>64950125</v>
      </c>
      <c r="R22" s="17">
        <v>0</v>
      </c>
      <c r="S22" s="82">
        <v>0</v>
      </c>
      <c r="T22" s="17">
        <v>0</v>
      </c>
      <c r="U22" s="82">
        <v>0</v>
      </c>
      <c r="V22" s="17">
        <v>0</v>
      </c>
      <c r="W22" s="82">
        <v>0</v>
      </c>
      <c r="X22" s="17">
        <v>0</v>
      </c>
      <c r="Y22" s="82">
        <v>0</v>
      </c>
      <c r="Z22" s="17">
        <v>0</v>
      </c>
      <c r="AA22" s="82">
        <v>0</v>
      </c>
      <c r="AB22" s="17">
        <v>0</v>
      </c>
      <c r="AC22" s="82">
        <v>0</v>
      </c>
      <c r="AD22" s="17">
        <v>0</v>
      </c>
      <c r="AE22" s="82">
        <v>0</v>
      </c>
      <c r="AF22" s="17">
        <v>0</v>
      </c>
      <c r="AG22" s="82">
        <v>0</v>
      </c>
      <c r="AH22" s="17">
        <v>0</v>
      </c>
      <c r="AI22" s="82">
        <v>0</v>
      </c>
      <c r="AJ22" s="21"/>
      <c r="AK22" s="22"/>
      <c r="AL22" s="21"/>
      <c r="AM22" s="22"/>
      <c r="AN22" s="21"/>
      <c r="AO22" s="24"/>
      <c r="AP22" s="21"/>
      <c r="AQ22" s="22"/>
      <c r="AR22" s="23"/>
      <c r="AS22" s="22"/>
      <c r="AT22" s="21"/>
      <c r="AU22" s="24"/>
      <c r="AV22" s="21"/>
      <c r="AW22" s="22"/>
      <c r="AX22" s="25"/>
      <c r="AY22" s="24"/>
      <c r="AZ22" s="26"/>
      <c r="BA22" s="24"/>
      <c r="BB22" s="27"/>
      <c r="BC22" s="28"/>
      <c r="BD22" s="27"/>
      <c r="BE22" s="28"/>
      <c r="BF22" s="27"/>
      <c r="BG22" s="28"/>
    </row>
    <row r="23" spans="1:59" ht="18.6" customHeight="1">
      <c r="A23" s="9" t="s">
        <v>32</v>
      </c>
      <c r="B23" s="18">
        <f aca="true" t="shared" si="9" ref="B23:AH23">SUM(B18:B22)</f>
        <v>20</v>
      </c>
      <c r="C23" s="83">
        <f aca="true" t="shared" si="10" ref="C23:AA23">SUM(C18:C22)</f>
        <v>1363849681</v>
      </c>
      <c r="D23" s="18">
        <f>SUM(D18:D22)</f>
        <v>4</v>
      </c>
      <c r="E23" s="83">
        <f>SUM(E18:E22)</f>
        <v>103305875</v>
      </c>
      <c r="F23" s="18">
        <f>SUM(F18:F22)</f>
        <v>2</v>
      </c>
      <c r="G23" s="83">
        <f>SUM(G18:G22)</f>
        <v>48001889</v>
      </c>
      <c r="H23" s="18">
        <f>SUM(H18:H22)</f>
        <v>2</v>
      </c>
      <c r="I23" s="83">
        <f>SUM(I18:I22)</f>
        <v>252463082</v>
      </c>
      <c r="J23" s="18">
        <f aca="true" t="shared" si="11" ref="J23:O23">SUM(J18:J22)</f>
        <v>0</v>
      </c>
      <c r="K23" s="83">
        <f t="shared" si="11"/>
        <v>0</v>
      </c>
      <c r="L23" s="18">
        <f t="shared" si="11"/>
        <v>1</v>
      </c>
      <c r="M23" s="83">
        <f t="shared" si="11"/>
        <v>172000000</v>
      </c>
      <c r="N23" s="18">
        <f t="shared" si="11"/>
        <v>1</v>
      </c>
      <c r="O23" s="83">
        <f t="shared" si="11"/>
        <v>21507450</v>
      </c>
      <c r="P23" s="18">
        <f aca="true" t="shared" si="12" ref="P23:U23">SUM(P18:P22)</f>
        <v>3</v>
      </c>
      <c r="Q23" s="83">
        <f t="shared" si="12"/>
        <v>384653725</v>
      </c>
      <c r="R23" s="18">
        <f t="shared" si="12"/>
        <v>1</v>
      </c>
      <c r="S23" s="83">
        <f t="shared" si="12"/>
        <v>82685743</v>
      </c>
      <c r="T23" s="18">
        <f t="shared" si="12"/>
        <v>2</v>
      </c>
      <c r="U23" s="83">
        <f t="shared" si="12"/>
        <v>61875000</v>
      </c>
      <c r="V23" s="18">
        <f t="shared" si="10"/>
        <v>1</v>
      </c>
      <c r="W23" s="83">
        <f t="shared" si="10"/>
        <v>8426897</v>
      </c>
      <c r="X23" s="18">
        <f t="shared" si="10"/>
        <v>0</v>
      </c>
      <c r="Y23" s="83">
        <f t="shared" si="10"/>
        <v>0</v>
      </c>
      <c r="Z23" s="18">
        <f t="shared" si="10"/>
        <v>3</v>
      </c>
      <c r="AA23" s="83">
        <f t="shared" si="10"/>
        <v>228930020</v>
      </c>
      <c r="AB23" s="18">
        <f aca="true" t="shared" si="13" ref="AB23:AG23">SUM(AB18:AB22)</f>
        <v>0</v>
      </c>
      <c r="AC23" s="83">
        <f t="shared" si="13"/>
        <v>0</v>
      </c>
      <c r="AD23" s="18">
        <f t="shared" si="13"/>
        <v>0</v>
      </c>
      <c r="AE23" s="83">
        <f t="shared" si="13"/>
        <v>0</v>
      </c>
      <c r="AF23" s="18">
        <f t="shared" si="13"/>
        <v>0</v>
      </c>
      <c r="AG23" s="83">
        <f t="shared" si="13"/>
        <v>0</v>
      </c>
      <c r="AH23" s="18">
        <f t="shared" si="9"/>
        <v>0</v>
      </c>
      <c r="AI23" s="83">
        <f>SUM(AI18:AI22)</f>
        <v>0</v>
      </c>
      <c r="AJ23" s="29"/>
      <c r="AK23" s="30"/>
      <c r="AL23" s="29"/>
      <c r="AM23" s="30"/>
      <c r="AN23" s="29"/>
      <c r="AO23" s="32"/>
      <c r="AP23" s="29"/>
      <c r="AQ23" s="30"/>
      <c r="AR23" s="31"/>
      <c r="AS23" s="30"/>
      <c r="AT23" s="29"/>
      <c r="AU23" s="32"/>
      <c r="AV23" s="29"/>
      <c r="AW23" s="30"/>
      <c r="AX23" s="33"/>
      <c r="AY23" s="32"/>
      <c r="AZ23" s="34"/>
      <c r="BA23" s="32"/>
      <c r="BB23" s="35"/>
      <c r="BC23" s="36"/>
      <c r="BD23" s="35"/>
      <c r="BE23" s="36"/>
      <c r="BF23" s="35"/>
      <c r="BG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60" s="5" customFormat="1" ht="31.5" customHeight="1">
      <c r="A27" s="8" t="s">
        <v>30</v>
      </c>
      <c r="B27" s="115" t="s">
        <v>48</v>
      </c>
      <c r="C27" s="115"/>
      <c r="D27" s="114" t="s">
        <v>156</v>
      </c>
      <c r="E27" s="115"/>
      <c r="F27" s="114" t="s">
        <v>107</v>
      </c>
      <c r="G27" s="115"/>
      <c r="H27" s="114" t="s">
        <v>83</v>
      </c>
      <c r="I27" s="115"/>
      <c r="J27" s="114" t="s">
        <v>79</v>
      </c>
      <c r="K27" s="115"/>
      <c r="L27" s="114" t="s">
        <v>72</v>
      </c>
      <c r="M27" s="115"/>
      <c r="N27" s="114" t="s">
        <v>71</v>
      </c>
      <c r="O27" s="115"/>
      <c r="P27" s="114" t="s">
        <v>69</v>
      </c>
      <c r="Q27" s="115"/>
      <c r="R27" s="114" t="s">
        <v>68</v>
      </c>
      <c r="S27" s="115"/>
      <c r="T27" s="114" t="s">
        <v>65</v>
      </c>
      <c r="U27" s="115"/>
      <c r="V27" s="114" t="s">
        <v>64</v>
      </c>
      <c r="W27" s="115"/>
      <c r="X27" s="114" t="s">
        <v>61</v>
      </c>
      <c r="Y27" s="115"/>
      <c r="Z27" s="114" t="s">
        <v>60</v>
      </c>
      <c r="AA27" s="115"/>
      <c r="AB27" s="114" t="s">
        <v>58</v>
      </c>
      <c r="AC27" s="115"/>
      <c r="AD27" s="114" t="s">
        <v>53</v>
      </c>
      <c r="AE27" s="115"/>
      <c r="AF27" s="114" t="s">
        <v>52</v>
      </c>
      <c r="AG27" s="115"/>
      <c r="AH27" s="114" t="s">
        <v>51</v>
      </c>
      <c r="AI27" s="115"/>
      <c r="AJ27" s="116"/>
      <c r="AK27" s="117"/>
      <c r="AL27" s="116"/>
      <c r="AM27" s="117"/>
      <c r="AN27" s="116"/>
      <c r="AO27" s="117"/>
      <c r="AP27" s="116"/>
      <c r="AQ27" s="117"/>
      <c r="AR27" s="116"/>
      <c r="AS27" s="117"/>
      <c r="AT27" s="116"/>
      <c r="AU27" s="117"/>
      <c r="AV27" s="116"/>
      <c r="AW27" s="117"/>
      <c r="AX27" s="116"/>
      <c r="AY27" s="117"/>
      <c r="AZ27" s="116"/>
      <c r="BA27" s="117"/>
      <c r="BB27" s="116"/>
      <c r="BC27" s="117"/>
      <c r="BD27" s="116"/>
      <c r="BE27" s="117"/>
      <c r="BF27" s="116"/>
      <c r="BG27" s="116"/>
      <c r="BH27"/>
    </row>
    <row r="28" spans="2:60"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89" t="s">
        <v>20</v>
      </c>
      <c r="U28" s="81" t="s">
        <v>21</v>
      </c>
      <c r="V28" s="89" t="s">
        <v>20</v>
      </c>
      <c r="W28" s="81" t="s">
        <v>21</v>
      </c>
      <c r="X28" s="89" t="s">
        <v>20</v>
      </c>
      <c r="Y28" s="81" t="s">
        <v>21</v>
      </c>
      <c r="Z28" s="89" t="s">
        <v>20</v>
      </c>
      <c r="AA28" s="81" t="s">
        <v>21</v>
      </c>
      <c r="AB28" s="89" t="s">
        <v>20</v>
      </c>
      <c r="AC28" s="81" t="s">
        <v>21</v>
      </c>
      <c r="AD28" s="89" t="s">
        <v>20</v>
      </c>
      <c r="AE28" s="81" t="s">
        <v>21</v>
      </c>
      <c r="AF28" s="89" t="s">
        <v>20</v>
      </c>
      <c r="AG28" s="81" t="s">
        <v>21</v>
      </c>
      <c r="AH28" s="89" t="s">
        <v>20</v>
      </c>
      <c r="AI28" s="81" t="s">
        <v>21</v>
      </c>
      <c r="AJ28" s="4"/>
      <c r="AK28" s="20"/>
      <c r="AL28" s="4"/>
      <c r="AM28" s="20"/>
      <c r="AN28" s="4"/>
      <c r="AO28" s="20"/>
      <c r="AP28" s="4"/>
      <c r="AQ28" s="20"/>
      <c r="AR28" s="4"/>
      <c r="AS28" s="20"/>
      <c r="AT28" s="4"/>
      <c r="AU28" s="20"/>
      <c r="AV28" s="4"/>
      <c r="AW28" s="20"/>
      <c r="AX28" s="4"/>
      <c r="AY28" s="20"/>
      <c r="AZ28" s="4"/>
      <c r="BA28" s="20"/>
      <c r="BB28" s="4"/>
      <c r="BC28" s="20"/>
      <c r="BD28" s="4"/>
      <c r="BE28" s="20"/>
      <c r="BF28" s="4"/>
      <c r="BG28" s="20"/>
      <c r="BH28"/>
    </row>
    <row r="29" spans="1:59" ht="21">
      <c r="A29" s="6" t="s">
        <v>17</v>
      </c>
      <c r="B29" s="90">
        <f>AH29+AF29+AD29+AB29+Z29+X29+V29+T29+R29+P29+N29+L29+J29+H29+F29+D29</f>
        <v>2</v>
      </c>
      <c r="C29" s="82">
        <f>AI29+AG29+AE29+AC29+AA29+Y29+W29+U29+S29+Q29+O29+M29+K29+I29+G29+E29</f>
        <v>1315156000</v>
      </c>
      <c r="D29" s="17">
        <f>D18+D7</f>
        <v>0</v>
      </c>
      <c r="E29" s="82">
        <f>E18+E7</f>
        <v>0</v>
      </c>
      <c r="F29" s="17">
        <f>F18+F7</f>
        <v>0</v>
      </c>
      <c r="G29" s="82">
        <f>G18+G7</f>
        <v>0</v>
      </c>
      <c r="H29" s="17">
        <f>H18+H7</f>
        <v>1</v>
      </c>
      <c r="I29" s="82">
        <f>I18+I7</f>
        <v>115156000</v>
      </c>
      <c r="J29" s="17">
        <f>J18+J7</f>
        <v>0</v>
      </c>
      <c r="K29" s="82">
        <f>K18+K7</f>
        <v>0</v>
      </c>
      <c r="L29" s="17">
        <f>L18+L7</f>
        <v>0</v>
      </c>
      <c r="M29" s="82">
        <f>M18+M7</f>
        <v>0</v>
      </c>
      <c r="N29" s="17">
        <f>N18+N7</f>
        <v>0</v>
      </c>
      <c r="O29" s="82">
        <f>O18+O7</f>
        <v>0</v>
      </c>
      <c r="P29" s="17">
        <f>P18+P7</f>
        <v>0</v>
      </c>
      <c r="Q29" s="82">
        <f>Q18+Q7</f>
        <v>0</v>
      </c>
      <c r="R29" s="17">
        <f>R18+R7</f>
        <v>0</v>
      </c>
      <c r="S29" s="82">
        <f>S18+S7</f>
        <v>0</v>
      </c>
      <c r="T29" s="17">
        <f>T18+T7</f>
        <v>0</v>
      </c>
      <c r="U29" s="82">
        <f>U18+U7</f>
        <v>0</v>
      </c>
      <c r="V29" s="17">
        <f>V18+V7</f>
        <v>0</v>
      </c>
      <c r="W29" s="82">
        <f>W18+W7</f>
        <v>0</v>
      </c>
      <c r="X29" s="17">
        <f>X18+X7</f>
        <v>0</v>
      </c>
      <c r="Y29" s="82">
        <f>Y18+Y7</f>
        <v>0</v>
      </c>
      <c r="Z29" s="17">
        <f>Z18+Z7</f>
        <v>1</v>
      </c>
      <c r="AA29" s="82">
        <f>AA18+AA7</f>
        <v>1200000000</v>
      </c>
      <c r="AB29" s="17">
        <f>AB18+AB7</f>
        <v>0</v>
      </c>
      <c r="AC29" s="82">
        <f>AC18+AC7</f>
        <v>0</v>
      </c>
      <c r="AD29" s="17">
        <f>AD18+AD7</f>
        <v>0</v>
      </c>
      <c r="AE29" s="82">
        <f>AE18+AE7</f>
        <v>0</v>
      </c>
      <c r="AF29" s="17">
        <f>AF18+AF7</f>
        <v>0</v>
      </c>
      <c r="AG29" s="82">
        <f>AG18+AG7</f>
        <v>0</v>
      </c>
      <c r="AH29" s="17">
        <f>AH18+AH7</f>
        <v>0</v>
      </c>
      <c r="AI29" s="82">
        <f>AI18+AI7</f>
        <v>0</v>
      </c>
      <c r="AJ29" s="21"/>
      <c r="AK29" s="22"/>
      <c r="AL29" s="21"/>
      <c r="AM29" s="22"/>
      <c r="AN29" s="21"/>
      <c r="AO29" s="22"/>
      <c r="AP29" s="21"/>
      <c r="AQ29" s="22"/>
      <c r="AR29" s="21"/>
      <c r="AS29" s="22"/>
      <c r="AT29" s="21"/>
      <c r="AU29" s="24"/>
      <c r="AV29" s="21"/>
      <c r="AW29" s="22"/>
      <c r="AX29" s="25"/>
      <c r="AY29" s="24"/>
      <c r="AZ29" s="26"/>
      <c r="BA29" s="24"/>
      <c r="BB29" s="27"/>
      <c r="BC29" s="28"/>
      <c r="BD29" s="27"/>
      <c r="BE29" s="28"/>
      <c r="BF29" s="27"/>
      <c r="BG29" s="28"/>
    </row>
    <row r="30" spans="1:59" ht="21">
      <c r="A30" s="6" t="s">
        <v>23</v>
      </c>
      <c r="B30" s="90">
        <f aca="true" t="shared" si="14" ref="B30:B33">AH30+AF30+AD30+AB30+Z30+X30+V30+T30+R30+P30+N30+L30+J30+H30+F30+D30</f>
        <v>14</v>
      </c>
      <c r="C30" s="82">
        <f aca="true" t="shared" si="15" ref="C30:C33">AI30+AG30+AE30+AC30+AA30+Y30+W30+U30+S30+Q30+O30+M30+K30+I30+G30+E30</f>
        <v>3184985847</v>
      </c>
      <c r="D30" s="17">
        <f aca="true" t="shared" si="16" ref="D30:E33">D19+D8</f>
        <v>3</v>
      </c>
      <c r="E30" s="82">
        <f t="shared" si="16"/>
        <v>70985335</v>
      </c>
      <c r="F30" s="17">
        <f>F19+F8</f>
        <v>1</v>
      </c>
      <c r="G30" s="82">
        <f>G19+G8</f>
        <v>135894485</v>
      </c>
      <c r="H30" s="17">
        <f>H19+H8</f>
        <v>1</v>
      </c>
      <c r="I30" s="82">
        <f>I19+I8</f>
        <v>83695082</v>
      </c>
      <c r="J30" s="17">
        <f>J19+J8</f>
        <v>1</v>
      </c>
      <c r="K30" s="82">
        <f>K19+K8</f>
        <v>213710000</v>
      </c>
      <c r="L30" s="17">
        <f>L19+L8</f>
        <v>3</v>
      </c>
      <c r="M30" s="82">
        <f>M19+M8</f>
        <v>781814638</v>
      </c>
      <c r="N30" s="17">
        <f>N19+N8</f>
        <v>0</v>
      </c>
      <c r="O30" s="82">
        <f>O19+O8</f>
        <v>0</v>
      </c>
      <c r="P30" s="17">
        <f>P19+P8</f>
        <v>0</v>
      </c>
      <c r="Q30" s="82">
        <f>Q19+Q8</f>
        <v>0</v>
      </c>
      <c r="R30" s="17">
        <f>R19+R8</f>
        <v>1</v>
      </c>
      <c r="S30" s="82">
        <f>S19+S8</f>
        <v>200000000</v>
      </c>
      <c r="T30" s="17">
        <f>T19+T8</f>
        <v>3</v>
      </c>
      <c r="U30" s="82">
        <f>U19+U8</f>
        <v>1427118018</v>
      </c>
      <c r="V30" s="17">
        <f>V19+V8</f>
        <v>0</v>
      </c>
      <c r="W30" s="82">
        <f>W19+W8</f>
        <v>0</v>
      </c>
      <c r="X30" s="17">
        <f>X19+X8</f>
        <v>0</v>
      </c>
      <c r="Y30" s="82">
        <f>Y19+Y8</f>
        <v>0</v>
      </c>
      <c r="Z30" s="17">
        <f>Z19+Z8</f>
        <v>1</v>
      </c>
      <c r="AA30" s="82">
        <f>AA19+AA8</f>
        <v>271768289</v>
      </c>
      <c r="AB30" s="17">
        <f>AB19+AB8</f>
        <v>0</v>
      </c>
      <c r="AC30" s="82">
        <f>AC19+AC8</f>
        <v>0</v>
      </c>
      <c r="AD30" s="17">
        <f>AD19+AD8</f>
        <v>0</v>
      </c>
      <c r="AE30" s="82">
        <f>AE19+AE8</f>
        <v>0</v>
      </c>
      <c r="AF30" s="17">
        <f>AF19+AF8</f>
        <v>0</v>
      </c>
      <c r="AG30" s="82">
        <f>AG19+AG8</f>
        <v>0</v>
      </c>
      <c r="AH30" s="17">
        <f>AH19+AH8</f>
        <v>0</v>
      </c>
      <c r="AI30" s="82">
        <f>AI19+AI8</f>
        <v>0</v>
      </c>
      <c r="AJ30" s="21"/>
      <c r="AK30" s="22"/>
      <c r="AL30" s="21"/>
      <c r="AM30" s="22"/>
      <c r="AN30" s="21"/>
      <c r="AO30" s="22"/>
      <c r="AP30" s="21"/>
      <c r="AQ30" s="22"/>
      <c r="AR30" s="21"/>
      <c r="AS30" s="22"/>
      <c r="AT30" s="21"/>
      <c r="AU30" s="24"/>
      <c r="AV30" s="21"/>
      <c r="AW30" s="22"/>
      <c r="AX30" s="25"/>
      <c r="AY30" s="24"/>
      <c r="AZ30" s="26"/>
      <c r="BA30" s="24"/>
      <c r="BB30" s="27"/>
      <c r="BC30" s="28"/>
      <c r="BD30" s="27"/>
      <c r="BE30" s="28"/>
      <c r="BF30" s="27"/>
      <c r="BG30" s="28"/>
    </row>
    <row r="31" spans="1:59" ht="21">
      <c r="A31" s="6" t="s">
        <v>22</v>
      </c>
      <c r="B31" s="90">
        <f t="shared" si="14"/>
        <v>6</v>
      </c>
      <c r="C31" s="82">
        <f t="shared" si="15"/>
        <v>3621498193</v>
      </c>
      <c r="D31" s="17">
        <f t="shared" si="16"/>
        <v>1</v>
      </c>
      <c r="E31" s="82">
        <f t="shared" si="16"/>
        <v>1052413411</v>
      </c>
      <c r="F31" s="17">
        <f>F20+F9</f>
        <v>1</v>
      </c>
      <c r="G31" s="82">
        <f>G20+G9</f>
        <v>109997868</v>
      </c>
      <c r="H31" s="17">
        <f>H20+H9</f>
        <v>0</v>
      </c>
      <c r="I31" s="82">
        <f>I20+I9</f>
        <v>0</v>
      </c>
      <c r="J31" s="17">
        <f>J20+J9</f>
        <v>0</v>
      </c>
      <c r="K31" s="82">
        <f>K20+K9</f>
        <v>0</v>
      </c>
      <c r="L31" s="17">
        <f>L20+L9</f>
        <v>1</v>
      </c>
      <c r="M31" s="82">
        <f>M20+M9</f>
        <v>332819264</v>
      </c>
      <c r="N31" s="17">
        <f>N20+N9</f>
        <v>0</v>
      </c>
      <c r="O31" s="82">
        <f>O20+O9</f>
        <v>0</v>
      </c>
      <c r="P31" s="17">
        <f>P20+P9</f>
        <v>1</v>
      </c>
      <c r="Q31" s="82">
        <f>Q20+Q9</f>
        <v>179961554</v>
      </c>
      <c r="R31" s="17">
        <f>R20+R9</f>
        <v>1</v>
      </c>
      <c r="S31" s="82">
        <f>S20+S9</f>
        <v>600000000</v>
      </c>
      <c r="T31" s="17">
        <f>T20+T9</f>
        <v>0</v>
      </c>
      <c r="U31" s="82">
        <f>U20+U9</f>
        <v>0</v>
      </c>
      <c r="V31" s="17">
        <f>V20+V9</f>
        <v>0</v>
      </c>
      <c r="W31" s="82">
        <f>W20+W9</f>
        <v>0</v>
      </c>
      <c r="X31" s="17">
        <f>X20+X9</f>
        <v>1</v>
      </c>
      <c r="Y31" s="82">
        <f>Y20+Y9</f>
        <v>1346306096</v>
      </c>
      <c r="Z31" s="17">
        <f>Z20+Z9</f>
        <v>0</v>
      </c>
      <c r="AA31" s="82">
        <f>AA20+AA9</f>
        <v>0</v>
      </c>
      <c r="AB31" s="17">
        <f>AB20+AB9</f>
        <v>0</v>
      </c>
      <c r="AC31" s="82">
        <f>AC20+AC9</f>
        <v>0</v>
      </c>
      <c r="AD31" s="17">
        <f>AD20+AD9</f>
        <v>0</v>
      </c>
      <c r="AE31" s="82">
        <f>AE20+AE9</f>
        <v>0</v>
      </c>
      <c r="AF31" s="17">
        <f>AF20+AF9</f>
        <v>0</v>
      </c>
      <c r="AG31" s="82">
        <f>AG20+AG9</f>
        <v>0</v>
      </c>
      <c r="AH31" s="17">
        <f>AH20+AH9</f>
        <v>0</v>
      </c>
      <c r="AI31" s="82">
        <f>AI20+AI9</f>
        <v>0</v>
      </c>
      <c r="AJ31" s="21"/>
      <c r="AK31" s="22"/>
      <c r="AL31" s="21"/>
      <c r="AM31" s="22"/>
      <c r="AN31" s="21"/>
      <c r="AO31" s="22"/>
      <c r="AP31" s="21"/>
      <c r="AQ31" s="22"/>
      <c r="AR31" s="21"/>
      <c r="AS31" s="22"/>
      <c r="AT31" s="21"/>
      <c r="AU31" s="24"/>
      <c r="AV31" s="21"/>
      <c r="AW31" s="22"/>
      <c r="AX31" s="25"/>
      <c r="AY31" s="24"/>
      <c r="AZ31" s="26"/>
      <c r="BA31" s="24"/>
      <c r="BB31" s="27"/>
      <c r="BC31" s="28"/>
      <c r="BD31" s="27"/>
      <c r="BE31" s="28"/>
      <c r="BF31" s="27"/>
      <c r="BG31" s="28"/>
    </row>
    <row r="32" spans="1:59" ht="21">
      <c r="A32" s="6" t="s">
        <v>18</v>
      </c>
      <c r="B32" s="90">
        <f t="shared" si="14"/>
        <v>83</v>
      </c>
      <c r="C32" s="82">
        <f t="shared" si="15"/>
        <v>57576867438.41</v>
      </c>
      <c r="D32" s="17">
        <f t="shared" si="16"/>
        <v>3</v>
      </c>
      <c r="E32" s="82">
        <f t="shared" si="16"/>
        <v>2039694818</v>
      </c>
      <c r="F32" s="17">
        <f>F21+F10</f>
        <v>2</v>
      </c>
      <c r="G32" s="82">
        <f>G21+G10</f>
        <v>359482041.61</v>
      </c>
      <c r="H32" s="17">
        <f>H21+H10</f>
        <v>3</v>
      </c>
      <c r="I32" s="82">
        <f>I21+I10</f>
        <v>1003166090</v>
      </c>
      <c r="J32" s="17">
        <f>J21+J10</f>
        <v>1</v>
      </c>
      <c r="K32" s="82">
        <f>K21+K10</f>
        <v>127196620</v>
      </c>
      <c r="L32" s="17">
        <f>L21+L10</f>
        <v>40</v>
      </c>
      <c r="M32" s="82">
        <f>M21+M10</f>
        <v>37835278356.8</v>
      </c>
      <c r="N32" s="17">
        <f>N21+N10</f>
        <v>5</v>
      </c>
      <c r="O32" s="82">
        <f>O21+O10</f>
        <v>4142221699</v>
      </c>
      <c r="P32" s="17">
        <f>P21+P10</f>
        <v>3</v>
      </c>
      <c r="Q32" s="82">
        <f>Q21+Q10</f>
        <v>1208826024</v>
      </c>
      <c r="R32" s="17">
        <f>R21+R10</f>
        <v>1</v>
      </c>
      <c r="S32" s="82">
        <f>S21+S10</f>
        <v>82685743</v>
      </c>
      <c r="T32" s="17">
        <f>T21+T10</f>
        <v>7</v>
      </c>
      <c r="U32" s="82">
        <f>U21+U10</f>
        <v>2850458953</v>
      </c>
      <c r="V32" s="17">
        <f>V21+V10</f>
        <v>5</v>
      </c>
      <c r="W32" s="82">
        <f>W21+W10</f>
        <v>1438590378</v>
      </c>
      <c r="X32" s="17">
        <f>X21+X10</f>
        <v>2</v>
      </c>
      <c r="Y32" s="82">
        <f>Y21+Y10</f>
        <v>612928156</v>
      </c>
      <c r="Z32" s="17">
        <f>Z21+Z10</f>
        <v>5</v>
      </c>
      <c r="AA32" s="82">
        <f>AA21+AA10</f>
        <v>2280713578</v>
      </c>
      <c r="AB32" s="17">
        <f>AB21+AB10</f>
        <v>3</v>
      </c>
      <c r="AC32" s="82">
        <f>AC21+AC10</f>
        <v>641656421</v>
      </c>
      <c r="AD32" s="17">
        <f>AD21+AD10</f>
        <v>1</v>
      </c>
      <c r="AE32" s="82">
        <f>AE21+AE10</f>
        <v>2289501000</v>
      </c>
      <c r="AF32" s="17">
        <f>AF21+AF10</f>
        <v>2</v>
      </c>
      <c r="AG32" s="82">
        <f>AG21+AG10</f>
        <v>664467560</v>
      </c>
      <c r="AH32" s="17">
        <f>AH21+AH10</f>
        <v>0</v>
      </c>
      <c r="AI32" s="82">
        <f>AI21+AI10</f>
        <v>0</v>
      </c>
      <c r="AJ32" s="21"/>
      <c r="AK32" s="22"/>
      <c r="AL32" s="21"/>
      <c r="AM32" s="22"/>
      <c r="AN32" s="21"/>
      <c r="AO32" s="22"/>
      <c r="AP32" s="21"/>
      <c r="AQ32" s="22"/>
      <c r="AR32" s="21"/>
      <c r="AS32" s="22"/>
      <c r="AT32" s="21"/>
      <c r="AU32" s="24"/>
      <c r="AV32" s="21"/>
      <c r="AW32" s="22"/>
      <c r="AX32" s="25"/>
      <c r="AY32" s="24"/>
      <c r="AZ32" s="26"/>
      <c r="BA32" s="24"/>
      <c r="BB32" s="27"/>
      <c r="BC32" s="28"/>
      <c r="BD32" s="27"/>
      <c r="BE32" s="28"/>
      <c r="BF32" s="27"/>
      <c r="BG32" s="28"/>
    </row>
    <row r="33" spans="1:59" ht="21">
      <c r="A33" s="6" t="s">
        <v>19</v>
      </c>
      <c r="B33" s="90">
        <f t="shared" si="14"/>
        <v>61</v>
      </c>
      <c r="C33" s="82">
        <f t="shared" si="15"/>
        <v>42625464532.07</v>
      </c>
      <c r="D33" s="17">
        <f t="shared" si="16"/>
        <v>4</v>
      </c>
      <c r="E33" s="82">
        <f t="shared" si="16"/>
        <v>1841520187</v>
      </c>
      <c r="F33" s="17">
        <f>F22+F11</f>
        <v>2</v>
      </c>
      <c r="G33" s="82">
        <f>G22+G11</f>
        <v>167058890</v>
      </c>
      <c r="H33" s="17">
        <f>H22+H11</f>
        <v>1</v>
      </c>
      <c r="I33" s="82">
        <f>I22+I11</f>
        <v>168768000</v>
      </c>
      <c r="J33" s="17">
        <f>J22+J11</f>
        <v>0</v>
      </c>
      <c r="K33" s="82">
        <f>K22+K11</f>
        <v>0</v>
      </c>
      <c r="L33" s="17">
        <f>L22+L11</f>
        <v>23</v>
      </c>
      <c r="M33" s="82">
        <f>M22+M11</f>
        <v>19081218884.21</v>
      </c>
      <c r="N33" s="17">
        <f>N22+N11</f>
        <v>2</v>
      </c>
      <c r="O33" s="82">
        <f>O22+O11</f>
        <v>344456950</v>
      </c>
      <c r="P33" s="17">
        <f>P22+P11</f>
        <v>5</v>
      </c>
      <c r="Q33" s="82">
        <f>Q22+Q11</f>
        <v>2297316895</v>
      </c>
      <c r="R33" s="17">
        <f>R22+R11</f>
        <v>3</v>
      </c>
      <c r="S33" s="82">
        <f>S22+S11</f>
        <v>2189586780</v>
      </c>
      <c r="T33" s="17">
        <f>T22+T11</f>
        <v>4</v>
      </c>
      <c r="U33" s="82">
        <f>U22+U11</f>
        <v>6224178126</v>
      </c>
      <c r="V33" s="17">
        <f>V22+V11</f>
        <v>1</v>
      </c>
      <c r="W33" s="82">
        <f>W22+W11</f>
        <v>280480000</v>
      </c>
      <c r="X33" s="17">
        <f>X22+X11</f>
        <v>8</v>
      </c>
      <c r="Y33" s="82">
        <f>Y22+Y11</f>
        <v>5499532030.860001</v>
      </c>
      <c r="Z33" s="17">
        <f>Z22+Z11</f>
        <v>3</v>
      </c>
      <c r="AA33" s="82">
        <f>AA22+AA11</f>
        <v>534658306</v>
      </c>
      <c r="AB33" s="17">
        <f>AB22+AB11</f>
        <v>0</v>
      </c>
      <c r="AC33" s="82">
        <f>AC22+AC11</f>
        <v>0</v>
      </c>
      <c r="AD33" s="17">
        <f>AD22+AD11</f>
        <v>2</v>
      </c>
      <c r="AE33" s="82">
        <f>AE22+AE11</f>
        <v>1031064196</v>
      </c>
      <c r="AF33" s="17">
        <f>AF22+AF11</f>
        <v>0</v>
      </c>
      <c r="AG33" s="82">
        <f>AG22+AG11</f>
        <v>0</v>
      </c>
      <c r="AH33" s="17">
        <f>AH22+AH11</f>
        <v>3</v>
      </c>
      <c r="AI33" s="82">
        <f>AI22+AI11</f>
        <v>2965625287</v>
      </c>
      <c r="AJ33" s="21"/>
      <c r="AK33" s="22"/>
      <c r="AL33" s="21"/>
      <c r="AM33" s="22"/>
      <c r="AN33" s="21"/>
      <c r="AO33" s="22"/>
      <c r="AP33" s="21"/>
      <c r="AQ33" s="22"/>
      <c r="AR33" s="21"/>
      <c r="AS33" s="22"/>
      <c r="AT33" s="21"/>
      <c r="AU33" s="24"/>
      <c r="AV33" s="21"/>
      <c r="AW33" s="22"/>
      <c r="AX33" s="25"/>
      <c r="AY33" s="24"/>
      <c r="AZ33" s="26"/>
      <c r="BA33" s="24"/>
      <c r="BB33" s="27"/>
      <c r="BC33" s="28"/>
      <c r="BD33" s="27"/>
      <c r="BE33" s="28"/>
      <c r="BF33" s="27"/>
      <c r="BG33" s="28"/>
    </row>
    <row r="34" spans="1:59" ht="21" customHeight="1">
      <c r="A34" s="9" t="s">
        <v>33</v>
      </c>
      <c r="B34" s="91">
        <f aca="true" t="shared" si="17" ref="B34">SUM(B29:B33)</f>
        <v>166</v>
      </c>
      <c r="C34" s="83">
        <f>SUM(C29:C33)</f>
        <v>108323972010.48001</v>
      </c>
      <c r="D34" s="18">
        <f>SUM(D29:D33)</f>
        <v>11</v>
      </c>
      <c r="E34" s="83">
        <f>SUM(E29:E33)</f>
        <v>5004613751</v>
      </c>
      <c r="F34" s="18">
        <f>SUM(F29:F33)</f>
        <v>6</v>
      </c>
      <c r="G34" s="83">
        <f>SUM(G29:G33)</f>
        <v>772433284.61</v>
      </c>
      <c r="H34" s="18">
        <f>SUM(H29:H33)</f>
        <v>6</v>
      </c>
      <c r="I34" s="83">
        <f>SUM(I29:I33)</f>
        <v>1370785172</v>
      </c>
      <c r="J34" s="18">
        <f aca="true" t="shared" si="18" ref="J34:O34">SUM(J29:J33)</f>
        <v>2</v>
      </c>
      <c r="K34" s="83">
        <f t="shared" si="18"/>
        <v>340906620</v>
      </c>
      <c r="L34" s="18">
        <f t="shared" si="18"/>
        <v>67</v>
      </c>
      <c r="M34" s="83">
        <f t="shared" si="18"/>
        <v>58031131143.01</v>
      </c>
      <c r="N34" s="18">
        <f t="shared" si="18"/>
        <v>7</v>
      </c>
      <c r="O34" s="83">
        <f t="shared" si="18"/>
        <v>4486678649</v>
      </c>
      <c r="P34" s="18">
        <f aca="true" t="shared" si="19" ref="P34:U34">SUM(P29:P33)</f>
        <v>9</v>
      </c>
      <c r="Q34" s="83">
        <f t="shared" si="19"/>
        <v>3686104473</v>
      </c>
      <c r="R34" s="18">
        <f t="shared" si="19"/>
        <v>6</v>
      </c>
      <c r="S34" s="83">
        <f t="shared" si="19"/>
        <v>3072272523</v>
      </c>
      <c r="T34" s="18">
        <f t="shared" si="19"/>
        <v>14</v>
      </c>
      <c r="U34" s="83">
        <f t="shared" si="19"/>
        <v>10501755097</v>
      </c>
      <c r="V34" s="18">
        <f aca="true" t="shared" si="20" ref="V34:AA34">SUM(V29:V33)</f>
        <v>6</v>
      </c>
      <c r="W34" s="83">
        <f t="shared" si="20"/>
        <v>1719070378</v>
      </c>
      <c r="X34" s="18">
        <f t="shared" si="20"/>
        <v>11</v>
      </c>
      <c r="Y34" s="83">
        <f t="shared" si="20"/>
        <v>7458766282.860001</v>
      </c>
      <c r="Z34" s="18">
        <f t="shared" si="20"/>
        <v>10</v>
      </c>
      <c r="AA34" s="83">
        <f t="shared" si="20"/>
        <v>4287140173</v>
      </c>
      <c r="AB34" s="18">
        <f aca="true" t="shared" si="21" ref="AB34:AG34">SUM(AB29:AB33)</f>
        <v>3</v>
      </c>
      <c r="AC34" s="83">
        <f t="shared" si="21"/>
        <v>641656421</v>
      </c>
      <c r="AD34" s="18">
        <f t="shared" si="21"/>
        <v>3</v>
      </c>
      <c r="AE34" s="83">
        <f t="shared" si="21"/>
        <v>3320565196</v>
      </c>
      <c r="AF34" s="18">
        <f t="shared" si="21"/>
        <v>2</v>
      </c>
      <c r="AG34" s="83">
        <f t="shared" si="21"/>
        <v>664467560</v>
      </c>
      <c r="AH34" s="18">
        <f aca="true" t="shared" si="22" ref="AH34:AI34">SUM(AH29:AH33)</f>
        <v>3</v>
      </c>
      <c r="AI34" s="83">
        <f t="shared" si="22"/>
        <v>2965625287</v>
      </c>
      <c r="AJ34" s="29"/>
      <c r="AK34" s="30"/>
      <c r="AL34" s="29"/>
      <c r="AM34" s="30"/>
      <c r="AN34" s="29"/>
      <c r="AO34" s="30"/>
      <c r="AP34" s="29"/>
      <c r="AQ34" s="30"/>
      <c r="AR34" s="29"/>
      <c r="AS34" s="30"/>
      <c r="AT34" s="29"/>
      <c r="AU34" s="32"/>
      <c r="AV34" s="29"/>
      <c r="AW34" s="30"/>
      <c r="AX34" s="33"/>
      <c r="AY34" s="32"/>
      <c r="AZ34" s="34"/>
      <c r="BA34" s="32"/>
      <c r="BB34" s="35"/>
      <c r="BC34" s="36"/>
      <c r="BD34" s="35"/>
      <c r="BE34" s="36"/>
      <c r="BF34" s="35"/>
      <c r="BG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60" s="5" customFormat="1" ht="31.5" customHeight="1">
      <c r="A38" s="8"/>
      <c r="B38" s="115" t="s">
        <v>48</v>
      </c>
      <c r="C38" s="115"/>
      <c r="D38" s="114" t="s">
        <v>156</v>
      </c>
      <c r="E38" s="115"/>
      <c r="F38" s="114" t="s">
        <v>107</v>
      </c>
      <c r="G38" s="115"/>
      <c r="H38" s="114" t="s">
        <v>83</v>
      </c>
      <c r="I38" s="115"/>
      <c r="J38" s="114" t="s">
        <v>79</v>
      </c>
      <c r="K38" s="115"/>
      <c r="L38" s="114" t="s">
        <v>72</v>
      </c>
      <c r="M38" s="115"/>
      <c r="N38" s="114" t="s">
        <v>71</v>
      </c>
      <c r="O38" s="115"/>
      <c r="P38" s="114" t="s">
        <v>69</v>
      </c>
      <c r="Q38" s="115"/>
      <c r="R38" s="114" t="s">
        <v>68</v>
      </c>
      <c r="S38" s="115"/>
      <c r="T38" s="114" t="s">
        <v>65</v>
      </c>
      <c r="U38" s="115"/>
      <c r="V38" s="114" t="s">
        <v>64</v>
      </c>
      <c r="W38" s="115"/>
      <c r="X38" s="114" t="s">
        <v>61</v>
      </c>
      <c r="Y38" s="115"/>
      <c r="Z38" s="114" t="s">
        <v>60</v>
      </c>
      <c r="AA38" s="115"/>
      <c r="AB38" s="114" t="s">
        <v>58</v>
      </c>
      <c r="AC38" s="115"/>
      <c r="AD38" s="114" t="s">
        <v>53</v>
      </c>
      <c r="AE38" s="115"/>
      <c r="AF38" s="114" t="s">
        <v>52</v>
      </c>
      <c r="AG38" s="115"/>
      <c r="AH38" s="114" t="s">
        <v>51</v>
      </c>
      <c r="AI38" s="115"/>
      <c r="AJ38" s="116"/>
      <c r="AK38" s="117"/>
      <c r="AL38" s="116"/>
      <c r="AM38" s="117"/>
      <c r="AN38" s="116"/>
      <c r="AO38" s="117"/>
      <c r="AP38" s="116"/>
      <c r="AQ38" s="117"/>
      <c r="AR38" s="116"/>
      <c r="AS38" s="117"/>
      <c r="AT38" s="116"/>
      <c r="AU38" s="117"/>
      <c r="AV38" s="116"/>
      <c r="AW38" s="117"/>
      <c r="AX38" s="116"/>
      <c r="AY38" s="117"/>
      <c r="AZ38" s="116"/>
      <c r="BA38" s="117"/>
      <c r="BB38" s="116"/>
      <c r="BC38" s="117"/>
      <c r="BD38" s="116"/>
      <c r="BE38" s="117"/>
      <c r="BF38" s="116"/>
      <c r="BG38" s="116"/>
      <c r="BH38"/>
    </row>
    <row r="39" spans="2:60"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89" t="s">
        <v>20</v>
      </c>
      <c r="U39" s="81" t="s">
        <v>21</v>
      </c>
      <c r="V39" s="89" t="s">
        <v>20</v>
      </c>
      <c r="W39" s="81" t="s">
        <v>21</v>
      </c>
      <c r="X39" s="89" t="s">
        <v>20</v>
      </c>
      <c r="Y39" s="81" t="s">
        <v>21</v>
      </c>
      <c r="Z39" s="89" t="s">
        <v>20</v>
      </c>
      <c r="AA39" s="81" t="s">
        <v>21</v>
      </c>
      <c r="AB39" s="89" t="s">
        <v>20</v>
      </c>
      <c r="AC39" s="81" t="s">
        <v>21</v>
      </c>
      <c r="AD39" s="89" t="s">
        <v>20</v>
      </c>
      <c r="AE39" s="81" t="s">
        <v>21</v>
      </c>
      <c r="AF39" s="89" t="s">
        <v>20</v>
      </c>
      <c r="AG39" s="81" t="s">
        <v>21</v>
      </c>
      <c r="AH39" s="89" t="s">
        <v>20</v>
      </c>
      <c r="AI39" s="81" t="s">
        <v>21</v>
      </c>
      <c r="AJ39" s="4"/>
      <c r="AK39" s="20"/>
      <c r="AL39" s="4"/>
      <c r="AM39" s="20"/>
      <c r="AN39" s="4"/>
      <c r="AO39" s="20"/>
      <c r="AP39" s="4"/>
      <c r="AQ39" s="20"/>
      <c r="AR39" s="4"/>
      <c r="AS39" s="20"/>
      <c r="AT39" s="4"/>
      <c r="AU39" s="20"/>
      <c r="AV39" s="4"/>
      <c r="AW39" s="20"/>
      <c r="AX39" s="4"/>
      <c r="AY39" s="20"/>
      <c r="AZ39" s="4"/>
      <c r="BA39" s="20"/>
      <c r="BB39" s="4"/>
      <c r="BC39" s="20"/>
      <c r="BD39" s="4"/>
      <c r="BE39" s="20"/>
      <c r="BF39" s="4"/>
      <c r="BG39" s="20"/>
      <c r="BH39"/>
    </row>
    <row r="40" spans="1:59" ht="21">
      <c r="A40" s="9" t="s">
        <v>31</v>
      </c>
      <c r="B40" s="92">
        <f aca="true" t="shared" si="23" ref="B40:C40">B12</f>
        <v>146</v>
      </c>
      <c r="C40" s="84">
        <f t="shared" si="23"/>
        <v>106960122329.48001</v>
      </c>
      <c r="D40" s="19">
        <f>D12</f>
        <v>7</v>
      </c>
      <c r="E40" s="84">
        <f>E12</f>
        <v>4901307876</v>
      </c>
      <c r="F40" s="19">
        <f>F12</f>
        <v>4</v>
      </c>
      <c r="G40" s="84">
        <f>G12</f>
        <v>724431395.61</v>
      </c>
      <c r="H40" s="19">
        <f>H12</f>
        <v>4</v>
      </c>
      <c r="I40" s="84">
        <f>I12</f>
        <v>1118322090</v>
      </c>
      <c r="J40" s="19">
        <f>J12</f>
        <v>2</v>
      </c>
      <c r="K40" s="84">
        <f>K12</f>
        <v>340906620</v>
      </c>
      <c r="L40" s="19">
        <f>L12</f>
        <v>66</v>
      </c>
      <c r="M40" s="84">
        <f>M12</f>
        <v>57859131143.01</v>
      </c>
      <c r="N40" s="19">
        <f>N12</f>
        <v>6</v>
      </c>
      <c r="O40" s="84">
        <f>O12</f>
        <v>4465171199</v>
      </c>
      <c r="P40" s="19">
        <f>P12</f>
        <v>6</v>
      </c>
      <c r="Q40" s="84">
        <f>Q12</f>
        <v>3301450748</v>
      </c>
      <c r="R40" s="19">
        <f>R12</f>
        <v>5</v>
      </c>
      <c r="S40" s="84">
        <f>S12</f>
        <v>2989586780</v>
      </c>
      <c r="T40" s="19">
        <f>T12</f>
        <v>12</v>
      </c>
      <c r="U40" s="84">
        <f>U12</f>
        <v>10439880097</v>
      </c>
      <c r="V40" s="19">
        <f>V12</f>
        <v>5</v>
      </c>
      <c r="W40" s="84">
        <v>0</v>
      </c>
      <c r="X40" s="19">
        <f>X12</f>
        <v>11</v>
      </c>
      <c r="Y40" s="84">
        <f>Y12</f>
        <v>7458766282.860001</v>
      </c>
      <c r="Z40" s="19">
        <f>Z12</f>
        <v>7</v>
      </c>
      <c r="AA40" s="84">
        <f>AA12</f>
        <v>4058210153</v>
      </c>
      <c r="AB40" s="19">
        <f>AB12</f>
        <v>3</v>
      </c>
      <c r="AC40" s="84">
        <f>AC12</f>
        <v>641656421</v>
      </c>
      <c r="AD40" s="19">
        <f>AD12</f>
        <v>3</v>
      </c>
      <c r="AE40" s="84">
        <f>AE12</f>
        <v>3320565196</v>
      </c>
      <c r="AF40" s="19">
        <f>AF12</f>
        <v>2</v>
      </c>
      <c r="AG40" s="84">
        <f>AG12</f>
        <v>664467560</v>
      </c>
      <c r="AH40" s="19">
        <f>AH12</f>
        <v>3</v>
      </c>
      <c r="AI40" s="84">
        <f>AI12</f>
        <v>2965625287</v>
      </c>
      <c r="AJ40" s="38"/>
      <c r="AK40" s="39"/>
      <c r="AL40" s="38"/>
      <c r="AM40" s="39"/>
      <c r="AN40" s="38"/>
      <c r="AO40" s="39"/>
      <c r="AP40" s="38"/>
      <c r="AQ40" s="39"/>
      <c r="AR40" s="38"/>
      <c r="AS40" s="39"/>
      <c r="AT40" s="40"/>
      <c r="AU40" s="40"/>
      <c r="AV40" s="38"/>
      <c r="AW40" s="39"/>
      <c r="AX40" s="41"/>
      <c r="AY40" s="40"/>
      <c r="AZ40" s="42"/>
      <c r="BA40" s="40"/>
      <c r="BB40" s="43"/>
      <c r="BC40" s="44"/>
      <c r="BD40" s="43"/>
      <c r="BE40" s="44"/>
      <c r="BF40" s="43"/>
      <c r="BG40" s="44"/>
    </row>
    <row r="41" spans="1:59" ht="21">
      <c r="A41" s="9" t="s">
        <v>32</v>
      </c>
      <c r="B41" s="92">
        <f aca="true" t="shared" si="24" ref="B41:C41">B23</f>
        <v>20</v>
      </c>
      <c r="C41" s="84">
        <f t="shared" si="24"/>
        <v>1363849681</v>
      </c>
      <c r="D41" s="19">
        <f>D23</f>
        <v>4</v>
      </c>
      <c r="E41" s="84">
        <f>E23</f>
        <v>103305875</v>
      </c>
      <c r="F41" s="19">
        <f>F23</f>
        <v>2</v>
      </c>
      <c r="G41" s="84">
        <f>G23</f>
        <v>48001889</v>
      </c>
      <c r="H41" s="19">
        <f>H23</f>
        <v>2</v>
      </c>
      <c r="I41" s="84">
        <f>I23</f>
        <v>252463082</v>
      </c>
      <c r="J41" s="19">
        <f>J23</f>
        <v>0</v>
      </c>
      <c r="K41" s="84">
        <f>K23</f>
        <v>0</v>
      </c>
      <c r="L41" s="19">
        <f>L23</f>
        <v>1</v>
      </c>
      <c r="M41" s="84">
        <f>M23</f>
        <v>172000000</v>
      </c>
      <c r="N41" s="19">
        <f>N23</f>
        <v>1</v>
      </c>
      <c r="O41" s="84">
        <f>O23</f>
        <v>21507450</v>
      </c>
      <c r="P41" s="19">
        <f>P23</f>
        <v>3</v>
      </c>
      <c r="Q41" s="84">
        <f>Q23</f>
        <v>384653725</v>
      </c>
      <c r="R41" s="19">
        <f>R23</f>
        <v>1</v>
      </c>
      <c r="S41" s="84">
        <f>S23</f>
        <v>82685743</v>
      </c>
      <c r="T41" s="19">
        <f>T23</f>
        <v>2</v>
      </c>
      <c r="U41" s="84">
        <f>U23</f>
        <v>61875000</v>
      </c>
      <c r="V41" s="19">
        <f>V23</f>
        <v>1</v>
      </c>
      <c r="W41" s="84">
        <f>W23</f>
        <v>8426897</v>
      </c>
      <c r="X41" s="19">
        <f>X23</f>
        <v>0</v>
      </c>
      <c r="Y41" s="84">
        <f>Y23</f>
        <v>0</v>
      </c>
      <c r="Z41" s="19">
        <f>Z23</f>
        <v>3</v>
      </c>
      <c r="AA41" s="84">
        <f>AA23</f>
        <v>228930020</v>
      </c>
      <c r="AB41" s="19">
        <f>AB23</f>
        <v>0</v>
      </c>
      <c r="AC41" s="84">
        <f>AC23</f>
        <v>0</v>
      </c>
      <c r="AD41" s="19">
        <f>AD23</f>
        <v>0</v>
      </c>
      <c r="AE41" s="84">
        <f>AE23</f>
        <v>0</v>
      </c>
      <c r="AF41" s="19">
        <f>AF23</f>
        <v>0</v>
      </c>
      <c r="AG41" s="84">
        <f>AG23</f>
        <v>0</v>
      </c>
      <c r="AH41" s="19">
        <f>AH23</f>
        <v>0</v>
      </c>
      <c r="AI41" s="84">
        <f>AI23</f>
        <v>0</v>
      </c>
      <c r="AJ41" s="38"/>
      <c r="AK41" s="39"/>
      <c r="AL41" s="38"/>
      <c r="AM41" s="39"/>
      <c r="AN41" s="38"/>
      <c r="AO41" s="39"/>
      <c r="AP41" s="38"/>
      <c r="AQ41" s="39"/>
      <c r="AR41" s="38"/>
      <c r="AS41" s="39"/>
      <c r="AT41" s="40"/>
      <c r="AU41" s="40"/>
      <c r="AV41" s="38"/>
      <c r="AW41" s="39"/>
      <c r="AX41" s="41"/>
      <c r="AY41" s="40"/>
      <c r="AZ41" s="42"/>
      <c r="BA41" s="40"/>
      <c r="BB41" s="43"/>
      <c r="BC41" s="44"/>
      <c r="BD41" s="43"/>
      <c r="BE41" s="44"/>
      <c r="BF41" s="43"/>
      <c r="BG41" s="44"/>
    </row>
    <row r="42" spans="1:57" ht="21">
      <c r="A42" s="9" t="s">
        <v>33</v>
      </c>
      <c r="B42" s="91">
        <f aca="true" t="shared" si="25" ref="B42:C42">B34</f>
        <v>166</v>
      </c>
      <c r="C42" s="83">
        <f t="shared" si="25"/>
        <v>108323972010.48001</v>
      </c>
      <c r="D42" s="18">
        <f>D34</f>
        <v>11</v>
      </c>
      <c r="E42" s="83">
        <f>E34</f>
        <v>5004613751</v>
      </c>
      <c r="F42" s="18">
        <f aca="true" t="shared" si="26" ref="F42:AI42">F34</f>
        <v>6</v>
      </c>
      <c r="G42" s="83">
        <f t="shared" si="26"/>
        <v>772433284.61</v>
      </c>
      <c r="H42" s="18">
        <f t="shared" si="26"/>
        <v>6</v>
      </c>
      <c r="I42" s="83">
        <f t="shared" si="26"/>
        <v>1370785172</v>
      </c>
      <c r="J42" s="18">
        <f t="shared" si="26"/>
        <v>2</v>
      </c>
      <c r="K42" s="83">
        <f t="shared" si="26"/>
        <v>340906620</v>
      </c>
      <c r="L42" s="18">
        <f t="shared" si="26"/>
        <v>67</v>
      </c>
      <c r="M42" s="83">
        <f t="shared" si="26"/>
        <v>58031131143.01</v>
      </c>
      <c r="N42" s="18">
        <f t="shared" si="26"/>
        <v>7</v>
      </c>
      <c r="O42" s="83">
        <f t="shared" si="26"/>
        <v>4486678649</v>
      </c>
      <c r="P42" s="18">
        <f t="shared" si="26"/>
        <v>9</v>
      </c>
      <c r="Q42" s="83">
        <f t="shared" si="26"/>
        <v>3686104473</v>
      </c>
      <c r="R42" s="18">
        <f t="shared" si="26"/>
        <v>6</v>
      </c>
      <c r="S42" s="83">
        <f t="shared" si="26"/>
        <v>3072272523</v>
      </c>
      <c r="T42" s="18">
        <f t="shared" si="26"/>
        <v>14</v>
      </c>
      <c r="U42" s="83">
        <f t="shared" si="26"/>
        <v>10501755097</v>
      </c>
      <c r="V42" s="18">
        <f t="shared" si="26"/>
        <v>6</v>
      </c>
      <c r="W42" s="83">
        <f t="shared" si="26"/>
        <v>1719070378</v>
      </c>
      <c r="X42" s="18">
        <f t="shared" si="26"/>
        <v>11</v>
      </c>
      <c r="Y42" s="83">
        <f t="shared" si="26"/>
        <v>7458766282.860001</v>
      </c>
      <c r="Z42" s="18">
        <f t="shared" si="26"/>
        <v>10</v>
      </c>
      <c r="AA42" s="83">
        <f t="shared" si="26"/>
        <v>4287140173</v>
      </c>
      <c r="AB42" s="18">
        <f t="shared" si="26"/>
        <v>3</v>
      </c>
      <c r="AC42" s="83">
        <f t="shared" si="26"/>
        <v>641656421</v>
      </c>
      <c r="AD42" s="18">
        <f t="shared" si="26"/>
        <v>3</v>
      </c>
      <c r="AE42" s="83">
        <f t="shared" si="26"/>
        <v>3320565196</v>
      </c>
      <c r="AF42" s="18">
        <f t="shared" si="26"/>
        <v>2</v>
      </c>
      <c r="AG42" s="83">
        <f t="shared" si="26"/>
        <v>664467560</v>
      </c>
      <c r="AH42" s="18">
        <f t="shared" si="26"/>
        <v>3</v>
      </c>
      <c r="AI42" s="83">
        <f t="shared" si="26"/>
        <v>2965625287</v>
      </c>
      <c r="AJ42" s="29"/>
      <c r="AK42" s="30"/>
      <c r="AL42" s="29"/>
      <c r="AM42" s="30"/>
      <c r="AN42" s="29"/>
      <c r="AO42" s="30"/>
      <c r="AP42" s="29"/>
      <c r="AQ42" s="30"/>
      <c r="AR42" s="32"/>
      <c r="AS42" s="32"/>
      <c r="AT42" s="29"/>
      <c r="AU42" s="30"/>
      <c r="AV42" s="33"/>
      <c r="AW42" s="32"/>
      <c r="AX42" s="34"/>
      <c r="AY42" s="32"/>
      <c r="AZ42" s="35"/>
      <c r="BA42" s="36"/>
      <c r="BB42" s="35"/>
      <c r="BC42" s="36"/>
      <c r="BD42" s="35"/>
      <c r="BE42" s="36"/>
    </row>
    <row r="46" ht="28.5">
      <c r="A46" s="11" t="s">
        <v>39</v>
      </c>
    </row>
    <row r="47" spans="1:2" ht="28.8">
      <c r="A47" s="11" t="s">
        <v>44</v>
      </c>
      <c r="B47" s="110" t="s">
        <v>106</v>
      </c>
    </row>
    <row r="48" ht="25.8">
      <c r="A48" s="10"/>
    </row>
    <row r="49" spans="2:3" ht="18.75">
      <c r="B49" s="119" t="s">
        <v>38</v>
      </c>
      <c r="C49" s="119"/>
    </row>
    <row r="50" spans="2:37" s="5" customFormat="1" ht="46.5" customHeight="1">
      <c r="B50" s="93"/>
      <c r="C50" s="80" t="s">
        <v>50</v>
      </c>
      <c r="D50" s="96" t="s">
        <v>157</v>
      </c>
      <c r="E50" s="96" t="s">
        <v>84</v>
      </c>
      <c r="F50" s="96" t="s">
        <v>78</v>
      </c>
      <c r="G50" s="96" t="s">
        <v>70</v>
      </c>
      <c r="H50" s="96" t="s">
        <v>66</v>
      </c>
      <c r="I50" s="96" t="s">
        <v>62</v>
      </c>
      <c r="J50" s="96" t="s">
        <v>59</v>
      </c>
      <c r="K50" s="96" t="s">
        <v>49</v>
      </c>
      <c r="L50" s="93"/>
      <c r="M50" s="85"/>
      <c r="N50" s="93"/>
      <c r="O50" s="85"/>
      <c r="P50" s="93"/>
      <c r="Q50" s="85"/>
      <c r="R50" s="93"/>
      <c r="S50" s="85"/>
      <c r="T50" s="93"/>
      <c r="U50" s="85"/>
      <c r="V50" s="93"/>
      <c r="W50" s="85"/>
      <c r="X50" s="93"/>
      <c r="Y50" s="85"/>
      <c r="Z50" s="93"/>
      <c r="AA50" s="85"/>
      <c r="AB50" s="93"/>
      <c r="AC50" s="85"/>
      <c r="AD50" s="93"/>
      <c r="AE50" s="85"/>
      <c r="AF50" s="93"/>
      <c r="AG50" s="85"/>
      <c r="AH50" s="93"/>
      <c r="AI50" s="85"/>
      <c r="AJ50" s="93"/>
      <c r="AK50" s="85"/>
    </row>
    <row r="51" spans="2:11" ht="21">
      <c r="B51" s="94" t="s">
        <v>31</v>
      </c>
      <c r="C51" s="86">
        <f>K51+J51+I51+H51+G51+F51+E51+D51</f>
        <v>105249.47884848</v>
      </c>
      <c r="D51" s="86">
        <f>(E40+G40)/1000000</f>
        <v>5625.739271609999</v>
      </c>
      <c r="E51" s="86">
        <f>(I40+K40)/1000000</f>
        <v>1459.22871</v>
      </c>
      <c r="F51" s="86">
        <f>(M40+O40)/1000000</f>
        <v>62324.30234201</v>
      </c>
      <c r="G51" s="86">
        <f>(Q40+S40)/1000000</f>
        <v>6291.037528</v>
      </c>
      <c r="H51" s="86">
        <f>(U40+W40)/1000000</f>
        <v>10439.880097</v>
      </c>
      <c r="I51" s="86">
        <f>(Y40+AA40)/1000000</f>
        <v>11516.97643586</v>
      </c>
      <c r="J51" s="86">
        <f>(AC40+AE40)/1000000</f>
        <v>3962.221617</v>
      </c>
      <c r="K51" s="86">
        <f>(AG40+AI40)/1000000</f>
        <v>3630.092847</v>
      </c>
    </row>
    <row r="52" spans="2:11" ht="21">
      <c r="B52" s="94" t="s">
        <v>36</v>
      </c>
      <c r="C52" s="86">
        <f>K52+J52+I52+H52+G52+F52+E52+D52</f>
        <v>1363.849681</v>
      </c>
      <c r="D52" s="86">
        <f>(E41+G41)/1000000</f>
        <v>151.307764</v>
      </c>
      <c r="E52" s="86">
        <f>(I41+K41)/1000000</f>
        <v>252.46308199999999</v>
      </c>
      <c r="F52" s="86">
        <f>(M41+O41)/1000000</f>
        <v>193.50745</v>
      </c>
      <c r="G52" s="86">
        <f>(Q41+S41)/1000000</f>
        <v>467.339468</v>
      </c>
      <c r="H52" s="86">
        <f>(U41+W41)/1000000</f>
        <v>70.301897</v>
      </c>
      <c r="I52" s="86">
        <f>(Y41+AA41)/1000000</f>
        <v>228.93002</v>
      </c>
      <c r="J52" s="86">
        <f>(AC41+AE41)/1000000</f>
        <v>0</v>
      </c>
      <c r="K52" s="86">
        <f>(AG41+AI41)/1000000</f>
        <v>0</v>
      </c>
    </row>
    <row r="53" spans="2:11" ht="21">
      <c r="B53" s="94" t="s">
        <v>33</v>
      </c>
      <c r="C53" s="84">
        <f>+C51+C52</f>
        <v>106613.32852948</v>
      </c>
      <c r="D53" s="84">
        <f>+D51+D52</f>
        <v>5777.0470356099995</v>
      </c>
      <c r="E53" s="84">
        <f>+E51+E52</f>
        <v>1711.691792</v>
      </c>
      <c r="F53" s="84">
        <f>+F51+F52</f>
        <v>62517.80979201</v>
      </c>
      <c r="G53" s="84">
        <f>+G51+G52</f>
        <v>6758.376996</v>
      </c>
      <c r="H53" s="84">
        <f aca="true" t="shared" si="27" ref="H53:K53">+H51+H52</f>
        <v>10510.181993999999</v>
      </c>
      <c r="I53" s="84">
        <f t="shared" si="27"/>
        <v>11745.90645586</v>
      </c>
      <c r="J53" s="84">
        <f t="shared" si="27"/>
        <v>3962.221617</v>
      </c>
      <c r="K53" s="84">
        <f t="shared" si="27"/>
        <v>3630.092847</v>
      </c>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7" s="5" customFormat="1" ht="48" customHeight="1">
      <c r="B57" s="93"/>
      <c r="C57" s="80" t="s">
        <v>50</v>
      </c>
      <c r="D57" s="96" t="s">
        <v>157</v>
      </c>
      <c r="E57" s="96" t="s">
        <v>84</v>
      </c>
      <c r="F57" s="96" t="s">
        <v>78</v>
      </c>
      <c r="G57" s="96" t="s">
        <v>70</v>
      </c>
      <c r="H57" s="96" t="s">
        <v>66</v>
      </c>
      <c r="I57" s="96" t="s">
        <v>62</v>
      </c>
      <c r="J57" s="96" t="s">
        <v>59</v>
      </c>
      <c r="K57" s="96" t="s">
        <v>49</v>
      </c>
      <c r="L57" s="93"/>
      <c r="M57" s="85"/>
      <c r="N57" s="93"/>
      <c r="O57" s="85"/>
      <c r="P57" s="93"/>
      <c r="Q57" s="85"/>
      <c r="R57" s="93"/>
      <c r="S57" s="85"/>
      <c r="T57" s="93"/>
      <c r="U57" s="85"/>
      <c r="V57" s="93"/>
      <c r="W57" s="85"/>
      <c r="X57" s="93"/>
      <c r="Y57" s="85"/>
      <c r="Z57" s="93"/>
      <c r="AA57" s="85"/>
      <c r="AB57" s="93"/>
      <c r="AC57" s="85"/>
      <c r="AD57" s="93"/>
      <c r="AE57" s="85"/>
      <c r="AF57" s="93"/>
      <c r="AG57" s="85"/>
      <c r="AH57" s="93"/>
      <c r="AI57" s="85"/>
      <c r="AJ57" s="93"/>
      <c r="AK57" s="85"/>
    </row>
    <row r="58" spans="2:11" ht="21">
      <c r="B58" s="94" t="s">
        <v>31</v>
      </c>
      <c r="C58" s="95">
        <f>K58+J58+I58+H58+G58+F58+E58+D58</f>
        <v>146</v>
      </c>
      <c r="D58" s="95">
        <f>D40+F40</f>
        <v>11</v>
      </c>
      <c r="E58" s="95">
        <f>H40+J40</f>
        <v>6</v>
      </c>
      <c r="F58" s="95">
        <f>L40+N40</f>
        <v>72</v>
      </c>
      <c r="G58" s="95">
        <f>P40+R40</f>
        <v>11</v>
      </c>
      <c r="H58" s="95">
        <f>T40+V40</f>
        <v>17</v>
      </c>
      <c r="I58" s="95">
        <f>X40+Z40</f>
        <v>18</v>
      </c>
      <c r="J58" s="95">
        <f>AB40+AD40</f>
        <v>6</v>
      </c>
      <c r="K58" s="95">
        <f>AF40+AH40</f>
        <v>5</v>
      </c>
    </row>
    <row r="59" spans="2:11" ht="21">
      <c r="B59" s="94" t="s">
        <v>36</v>
      </c>
      <c r="C59" s="95">
        <f>K59+J59+I59+H59+G59+F59+E59+D59</f>
        <v>20</v>
      </c>
      <c r="D59" s="95">
        <f aca="true" t="shared" si="28" ref="D59:D60">D41+F41</f>
        <v>6</v>
      </c>
      <c r="E59" s="95">
        <f aca="true" t="shared" si="29" ref="E59">H41+J41</f>
        <v>2</v>
      </c>
      <c r="F59" s="95">
        <f>L41+N41</f>
        <v>2</v>
      </c>
      <c r="G59" s="95">
        <f>P41+R41</f>
        <v>4</v>
      </c>
      <c r="H59" s="95">
        <f>T41+V41</f>
        <v>3</v>
      </c>
      <c r="I59" s="95">
        <f>X41+Z41</f>
        <v>3</v>
      </c>
      <c r="J59" s="95">
        <f>AB41+AD41</f>
        <v>0</v>
      </c>
      <c r="K59" s="95">
        <f aca="true" t="shared" si="30" ref="K59:K60">AF41+AH41</f>
        <v>0</v>
      </c>
    </row>
    <row r="60" spans="2:11" ht="21">
      <c r="B60" s="94" t="s">
        <v>33</v>
      </c>
      <c r="C60" s="95">
        <f>K60+J60+I60+H60+G60+F60+E60+D60</f>
        <v>166</v>
      </c>
      <c r="D60" s="95">
        <f t="shared" si="28"/>
        <v>17</v>
      </c>
      <c r="E60" s="95">
        <f>H42+J42</f>
        <v>8</v>
      </c>
      <c r="F60" s="95">
        <f>L42+N42</f>
        <v>74</v>
      </c>
      <c r="G60" s="95">
        <f>P42+R42</f>
        <v>15</v>
      </c>
      <c r="H60" s="95">
        <f>T42+V42</f>
        <v>20</v>
      </c>
      <c r="I60" s="95">
        <f>X42+Z42</f>
        <v>21</v>
      </c>
      <c r="J60" s="95">
        <f>AB42+AD42</f>
        <v>6</v>
      </c>
      <c r="K60" s="95">
        <f t="shared" si="30"/>
        <v>5</v>
      </c>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119">
    <mergeCell ref="D5:E5"/>
    <mergeCell ref="D16:E16"/>
    <mergeCell ref="D27:E27"/>
    <mergeCell ref="D38:E38"/>
    <mergeCell ref="B49:C49"/>
    <mergeCell ref="B38:C38"/>
    <mergeCell ref="X38:Y38"/>
    <mergeCell ref="V38:W38"/>
    <mergeCell ref="R38:S38"/>
    <mergeCell ref="P38:Q38"/>
    <mergeCell ref="T38:U38"/>
    <mergeCell ref="B27:C27"/>
    <mergeCell ref="L38:M38"/>
    <mergeCell ref="N27:O27"/>
    <mergeCell ref="N38:O38"/>
    <mergeCell ref="A1:C1"/>
    <mergeCell ref="A2:C2"/>
    <mergeCell ref="AH5:AI5"/>
    <mergeCell ref="AJ16:AK16"/>
    <mergeCell ref="AF5:AG5"/>
    <mergeCell ref="AF16:AG16"/>
    <mergeCell ref="AD5:AE5"/>
    <mergeCell ref="AD16:AE16"/>
    <mergeCell ref="AB5:AC5"/>
    <mergeCell ref="AB16:AC16"/>
    <mergeCell ref="Z5:AA5"/>
    <mergeCell ref="Z16:AA16"/>
    <mergeCell ref="B5:C5"/>
    <mergeCell ref="B16:C16"/>
    <mergeCell ref="N5:O5"/>
    <mergeCell ref="N16:O16"/>
    <mergeCell ref="L5:M5"/>
    <mergeCell ref="L16:M16"/>
    <mergeCell ref="J5:K5"/>
    <mergeCell ref="J16:K16"/>
    <mergeCell ref="X5:Y5"/>
    <mergeCell ref="X16:Y16"/>
    <mergeCell ref="V5:W5"/>
    <mergeCell ref="V16:W16"/>
    <mergeCell ref="AV5:AW5"/>
    <mergeCell ref="AV16:AW16"/>
    <mergeCell ref="AV27:AW27"/>
    <mergeCell ref="AN38:AO38"/>
    <mergeCell ref="AP5:AQ5"/>
    <mergeCell ref="AH27:AI27"/>
    <mergeCell ref="AH16:AI16"/>
    <mergeCell ref="AL16:AM16"/>
    <mergeCell ref="AP16:AQ16"/>
    <mergeCell ref="AJ5:AK5"/>
    <mergeCell ref="AL5:AM5"/>
    <mergeCell ref="AN5:AO5"/>
    <mergeCell ref="AN16:AO16"/>
    <mergeCell ref="AT5:AU5"/>
    <mergeCell ref="AT16:AU16"/>
    <mergeCell ref="AT27:AU27"/>
    <mergeCell ref="AT38:AU38"/>
    <mergeCell ref="AV38:AW38"/>
    <mergeCell ref="AR5:AS5"/>
    <mergeCell ref="AR16:AS16"/>
    <mergeCell ref="BF5:BG5"/>
    <mergeCell ref="AX38:AY38"/>
    <mergeCell ref="BD5:BE5"/>
    <mergeCell ref="BB5:BC5"/>
    <mergeCell ref="AX5:AY5"/>
    <mergeCell ref="BB16:BC16"/>
    <mergeCell ref="AZ16:BA16"/>
    <mergeCell ref="BF16:BG16"/>
    <mergeCell ref="AZ38:BA38"/>
    <mergeCell ref="BD27:BE27"/>
    <mergeCell ref="BD16:BE16"/>
    <mergeCell ref="BD38:BE38"/>
    <mergeCell ref="BB38:BC38"/>
    <mergeCell ref="BF38:BG38"/>
    <mergeCell ref="BF27:BG27"/>
    <mergeCell ref="BB27:BC27"/>
    <mergeCell ref="AZ27:BA27"/>
    <mergeCell ref="AX16:AY16"/>
    <mergeCell ref="AX27:AY27"/>
    <mergeCell ref="AZ5:BA5"/>
    <mergeCell ref="R27:S27"/>
    <mergeCell ref="T27:U27"/>
    <mergeCell ref="J27:K27"/>
    <mergeCell ref="J38:K38"/>
    <mergeCell ref="AF27:AG27"/>
    <mergeCell ref="AF38:AG38"/>
    <mergeCell ref="AP38:AQ38"/>
    <mergeCell ref="AR27:AS27"/>
    <mergeCell ref="AJ27:AK27"/>
    <mergeCell ref="AJ38:AK38"/>
    <mergeCell ref="AH38:AI38"/>
    <mergeCell ref="AL38:AM38"/>
    <mergeCell ref="AN27:AO27"/>
    <mergeCell ref="AL27:AM27"/>
    <mergeCell ref="AR38:AS38"/>
    <mergeCell ref="AP27:AQ27"/>
    <mergeCell ref="F5:G5"/>
    <mergeCell ref="F16:G16"/>
    <mergeCell ref="F27:G27"/>
    <mergeCell ref="F38:G38"/>
    <mergeCell ref="AB27:AC27"/>
    <mergeCell ref="AB38:AC38"/>
    <mergeCell ref="Z27:AA27"/>
    <mergeCell ref="Z38:AA38"/>
    <mergeCell ref="AD27:AE27"/>
    <mergeCell ref="AD38:AE38"/>
    <mergeCell ref="H5:I5"/>
    <mergeCell ref="H16:I16"/>
    <mergeCell ref="H27:I27"/>
    <mergeCell ref="H38:I38"/>
    <mergeCell ref="P5:Q5"/>
    <mergeCell ref="P16:Q16"/>
    <mergeCell ref="P27:Q27"/>
    <mergeCell ref="L27:M27"/>
    <mergeCell ref="X27:Y27"/>
    <mergeCell ref="V27:W27"/>
    <mergeCell ref="T5:U5"/>
    <mergeCell ref="T16:U16"/>
    <mergeCell ref="R5:S5"/>
    <mergeCell ref="R16:S16"/>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8"/>
  <sheetViews>
    <sheetView showGridLines="0" zoomScale="80" zoomScaleNormal="8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51" t="s">
        <v>10</v>
      </c>
      <c r="B1" s="151"/>
      <c r="C1" s="151"/>
      <c r="D1" s="151"/>
      <c r="F1" s="148" t="s">
        <v>155</v>
      </c>
      <c r="G1" s="148"/>
    </row>
    <row r="2" spans="1:7" ht="25.8">
      <c r="A2" s="15"/>
      <c r="B2" s="15"/>
      <c r="C2" s="15"/>
      <c r="D2" s="15"/>
      <c r="F2" s="16"/>
      <c r="G2" s="16"/>
    </row>
    <row r="3" spans="1:14" ht="21" hidden="1">
      <c r="A3" s="14"/>
      <c r="B3" s="14"/>
      <c r="C3" s="147" t="s">
        <v>43</v>
      </c>
      <c r="D3" s="147"/>
      <c r="E3" s="147"/>
      <c r="F3" s="147"/>
      <c r="G3" s="147"/>
      <c r="H3" s="147"/>
      <c r="I3" s="147"/>
      <c r="N3" s="46"/>
    </row>
    <row r="4" ht="15.6" customHeight="1" hidden="1">
      <c r="N4" s="46"/>
    </row>
    <row r="5" spans="1:14" ht="15" hidden="1">
      <c r="A5" s="142" t="s">
        <v>24</v>
      </c>
      <c r="B5" s="121" t="s">
        <v>8</v>
      </c>
      <c r="C5" s="121" t="s">
        <v>0</v>
      </c>
      <c r="D5" s="121" t="s">
        <v>1</v>
      </c>
      <c r="E5" s="121" t="s">
        <v>2</v>
      </c>
      <c r="F5" s="121" t="s">
        <v>3</v>
      </c>
      <c r="G5" s="121" t="s">
        <v>4</v>
      </c>
      <c r="H5" s="143" t="s">
        <v>5</v>
      </c>
      <c r="I5" s="57" t="s">
        <v>6</v>
      </c>
      <c r="J5" s="152" t="s">
        <v>9</v>
      </c>
      <c r="K5" s="153"/>
      <c r="L5" s="132" t="s">
        <v>12</v>
      </c>
      <c r="M5" s="154"/>
      <c r="N5" s="155"/>
    </row>
    <row r="6" spans="1:14" ht="15.75" customHeight="1" hidden="1">
      <c r="A6" s="127"/>
      <c r="B6" s="141"/>
      <c r="C6" s="141"/>
      <c r="D6" s="141"/>
      <c r="E6" s="141"/>
      <c r="F6" s="141"/>
      <c r="G6" s="141"/>
      <c r="H6" s="144"/>
      <c r="I6" s="50" t="s">
        <v>7</v>
      </c>
      <c r="J6" s="2" t="s">
        <v>2</v>
      </c>
      <c r="K6" s="2" t="s">
        <v>11</v>
      </c>
      <c r="L6" s="50" t="s">
        <v>13</v>
      </c>
      <c r="M6" s="50" t="s">
        <v>14</v>
      </c>
      <c r="N6" s="50" t="s">
        <v>15</v>
      </c>
    </row>
    <row r="7" spans="1:14" ht="58.2" customHeight="1" hidden="1">
      <c r="A7" s="145">
        <v>1</v>
      </c>
      <c r="B7" s="128"/>
      <c r="C7" s="129"/>
      <c r="D7" s="129"/>
      <c r="E7" s="129"/>
      <c r="F7" s="129"/>
      <c r="G7" s="130"/>
      <c r="H7" s="131"/>
      <c r="I7" s="48"/>
      <c r="J7" s="120"/>
      <c r="K7" s="159"/>
      <c r="L7" s="160"/>
      <c r="M7" s="125"/>
      <c r="N7" s="125"/>
    </row>
    <row r="8" spans="1:14" ht="15.75" customHeight="1" hidden="1">
      <c r="A8" s="146"/>
      <c r="B8" s="128"/>
      <c r="C8" s="129"/>
      <c r="D8" s="129"/>
      <c r="E8" s="129"/>
      <c r="F8" s="129"/>
      <c r="G8" s="130"/>
      <c r="H8" s="131"/>
      <c r="I8" s="66"/>
      <c r="J8" s="120"/>
      <c r="K8" s="159"/>
      <c r="L8" s="160"/>
      <c r="M8" s="126"/>
      <c r="N8" s="126"/>
    </row>
    <row r="9" spans="1:9" ht="19.5" customHeight="1" hidden="1">
      <c r="A9" s="15"/>
      <c r="B9" s="15"/>
      <c r="C9" s="103"/>
      <c r="D9" s="103"/>
      <c r="E9" s="47"/>
      <c r="F9" s="104"/>
      <c r="G9" s="104"/>
      <c r="H9" s="72"/>
      <c r="I9" s="47"/>
    </row>
    <row r="10" spans="1:14" ht="21">
      <c r="A10" s="14"/>
      <c r="B10" s="14"/>
      <c r="C10" s="147" t="s">
        <v>42</v>
      </c>
      <c r="D10" s="147"/>
      <c r="E10" s="147"/>
      <c r="F10" s="147"/>
      <c r="G10" s="147"/>
      <c r="H10" s="147"/>
      <c r="I10" s="147"/>
      <c r="N10" s="46"/>
    </row>
    <row r="11" spans="3:14" ht="15.75" customHeight="1">
      <c r="C11" s="47"/>
      <c r="D11" s="47"/>
      <c r="E11" s="47"/>
      <c r="F11" s="47"/>
      <c r="G11" s="47"/>
      <c r="H11" s="72"/>
      <c r="I11" s="47"/>
      <c r="N11" s="46"/>
    </row>
    <row r="12" spans="1:14" ht="15">
      <c r="A12" s="142" t="s">
        <v>24</v>
      </c>
      <c r="B12" s="121" t="s">
        <v>8</v>
      </c>
      <c r="C12" s="121" t="s">
        <v>0</v>
      </c>
      <c r="D12" s="121" t="s">
        <v>1</v>
      </c>
      <c r="E12" s="121" t="s">
        <v>2</v>
      </c>
      <c r="F12" s="121" t="s">
        <v>3</v>
      </c>
      <c r="G12" s="121" t="s">
        <v>4</v>
      </c>
      <c r="H12" s="143" t="s">
        <v>5</v>
      </c>
      <c r="I12" s="57" t="s">
        <v>6</v>
      </c>
      <c r="J12" s="152" t="s">
        <v>9</v>
      </c>
      <c r="K12" s="153"/>
      <c r="L12" s="132" t="s">
        <v>12</v>
      </c>
      <c r="M12" s="154"/>
      <c r="N12" s="155"/>
    </row>
    <row r="13" spans="1:14" ht="15.75" customHeight="1">
      <c r="A13" s="127"/>
      <c r="B13" s="141"/>
      <c r="C13" s="141"/>
      <c r="D13" s="141"/>
      <c r="E13" s="141"/>
      <c r="F13" s="141"/>
      <c r="G13" s="141"/>
      <c r="H13" s="144"/>
      <c r="I13" s="50" t="s">
        <v>7</v>
      </c>
      <c r="J13" s="2" t="s">
        <v>2</v>
      </c>
      <c r="K13" s="2" t="s">
        <v>11</v>
      </c>
      <c r="L13" s="50" t="s">
        <v>13</v>
      </c>
      <c r="M13" s="50" t="s">
        <v>14</v>
      </c>
      <c r="N13" s="50" t="s">
        <v>15</v>
      </c>
    </row>
    <row r="14" spans="1:14" ht="100.8" customHeight="1">
      <c r="A14" s="120">
        <v>1</v>
      </c>
      <c r="B14" s="133" t="s">
        <v>158</v>
      </c>
      <c r="C14" s="170" t="s">
        <v>54</v>
      </c>
      <c r="D14" s="170" t="s">
        <v>63</v>
      </c>
      <c r="E14" s="170" t="s">
        <v>159</v>
      </c>
      <c r="F14" s="170" t="s">
        <v>160</v>
      </c>
      <c r="G14" s="171" t="s">
        <v>165</v>
      </c>
      <c r="H14" s="172">
        <v>200000000</v>
      </c>
      <c r="I14" s="173" t="s">
        <v>46</v>
      </c>
      <c r="J14" s="139" t="s">
        <v>167</v>
      </c>
      <c r="K14" s="123" t="s">
        <v>166</v>
      </c>
      <c r="L14" s="125"/>
      <c r="M14" s="125"/>
      <c r="N14" s="125"/>
    </row>
    <row r="15" spans="1:14" ht="15">
      <c r="A15" s="120"/>
      <c r="B15" s="133"/>
      <c r="C15" s="170"/>
      <c r="D15" s="170"/>
      <c r="E15" s="170"/>
      <c r="F15" s="170"/>
      <c r="G15" s="171"/>
      <c r="H15" s="172"/>
      <c r="I15" s="174">
        <v>45160</v>
      </c>
      <c r="J15" s="156"/>
      <c r="K15" s="124"/>
      <c r="L15" s="126"/>
      <c r="M15" s="126"/>
      <c r="N15" s="126"/>
    </row>
    <row r="16" spans="1:14" ht="15" customHeight="1">
      <c r="A16" s="52"/>
      <c r="B16" s="53"/>
      <c r="C16" s="54"/>
      <c r="D16" s="54"/>
      <c r="E16" s="54"/>
      <c r="F16" s="54"/>
      <c r="G16" s="55"/>
      <c r="H16" s="71"/>
      <c r="I16" s="56"/>
      <c r="J16" s="4"/>
      <c r="K16" s="45"/>
      <c r="L16" s="46"/>
      <c r="M16" s="46"/>
      <c r="N16" s="46"/>
    </row>
    <row r="17" spans="1:14" ht="21">
      <c r="A17" s="14"/>
      <c r="B17" s="14"/>
      <c r="C17" s="163" t="s">
        <v>45</v>
      </c>
      <c r="D17" s="163"/>
      <c r="E17" s="163"/>
      <c r="F17" s="163"/>
      <c r="G17" s="163"/>
      <c r="H17" s="163"/>
      <c r="I17" s="163"/>
      <c r="N17" s="46"/>
    </row>
    <row r="18" spans="8:14" ht="15.75" customHeight="1">
      <c r="H18" s="74"/>
      <c r="N18" s="46"/>
    </row>
    <row r="19" spans="1:14" ht="15">
      <c r="A19" s="137" t="s">
        <v>24</v>
      </c>
      <c r="B19" s="121" t="s">
        <v>8</v>
      </c>
      <c r="C19" s="139" t="s">
        <v>0</v>
      </c>
      <c r="D19" s="139" t="s">
        <v>1</v>
      </c>
      <c r="E19" s="139" t="s">
        <v>2</v>
      </c>
      <c r="F19" s="139" t="s">
        <v>3</v>
      </c>
      <c r="G19" s="139" t="s">
        <v>4</v>
      </c>
      <c r="H19" s="149" t="s">
        <v>5</v>
      </c>
      <c r="I19" s="48" t="s">
        <v>6</v>
      </c>
      <c r="J19" s="152" t="s">
        <v>9</v>
      </c>
      <c r="K19" s="153"/>
      <c r="L19" s="132" t="s">
        <v>12</v>
      </c>
      <c r="M19" s="154"/>
      <c r="N19" s="155"/>
    </row>
    <row r="20" spans="1:14" ht="15">
      <c r="A20" s="138"/>
      <c r="B20" s="141"/>
      <c r="C20" s="140"/>
      <c r="D20" s="140"/>
      <c r="E20" s="140"/>
      <c r="F20" s="140"/>
      <c r="G20" s="140"/>
      <c r="H20" s="150"/>
      <c r="I20" s="51" t="s">
        <v>7</v>
      </c>
      <c r="J20" s="2" t="s">
        <v>2</v>
      </c>
      <c r="K20" s="1" t="s">
        <v>11</v>
      </c>
      <c r="L20" s="50" t="s">
        <v>13</v>
      </c>
      <c r="M20" s="50" t="s">
        <v>14</v>
      </c>
      <c r="N20" s="50" t="s">
        <v>15</v>
      </c>
    </row>
    <row r="21" spans="1:14" ht="58.2" customHeight="1">
      <c r="A21" s="120">
        <v>1</v>
      </c>
      <c r="B21" s="128" t="s">
        <v>176</v>
      </c>
      <c r="C21" s="175" t="s">
        <v>74</v>
      </c>
      <c r="D21" s="175" t="s">
        <v>55</v>
      </c>
      <c r="E21" s="175" t="s">
        <v>177</v>
      </c>
      <c r="F21" s="175" t="s">
        <v>178</v>
      </c>
      <c r="G21" s="176" t="s">
        <v>179</v>
      </c>
      <c r="H21" s="177">
        <v>1052413411</v>
      </c>
      <c r="I21" s="178" t="s">
        <v>56</v>
      </c>
      <c r="J21" s="121" t="s">
        <v>183</v>
      </c>
      <c r="K21" s="123" t="s">
        <v>180</v>
      </c>
      <c r="L21" s="125" t="s">
        <v>181</v>
      </c>
      <c r="M21" s="125" t="s">
        <v>182</v>
      </c>
      <c r="N21" s="125"/>
    </row>
    <row r="22" spans="1:14" ht="15" customHeight="1">
      <c r="A22" s="120"/>
      <c r="B22" s="128"/>
      <c r="C22" s="175"/>
      <c r="D22" s="175"/>
      <c r="E22" s="175"/>
      <c r="F22" s="175"/>
      <c r="G22" s="176"/>
      <c r="H22" s="177"/>
      <c r="I22" s="179">
        <v>45160</v>
      </c>
      <c r="J22" s="122"/>
      <c r="K22" s="124"/>
      <c r="L22" s="126"/>
      <c r="M22" s="126"/>
      <c r="N22" s="127"/>
    </row>
    <row r="23" spans="1:14" ht="15.75" customHeight="1">
      <c r="A23" s="52"/>
      <c r="B23" s="53"/>
      <c r="C23" s="62"/>
      <c r="D23" s="62"/>
      <c r="E23" s="62"/>
      <c r="F23" s="62"/>
      <c r="G23" s="63"/>
      <c r="H23" s="73"/>
      <c r="I23" s="64"/>
      <c r="J23" s="4"/>
      <c r="K23" s="45"/>
      <c r="L23" s="46"/>
      <c r="M23" s="46"/>
      <c r="N23" s="46"/>
    </row>
    <row r="24" spans="1:9" ht="21">
      <c r="A24" s="3"/>
      <c r="B24" s="147" t="s">
        <v>18</v>
      </c>
      <c r="C24" s="147"/>
      <c r="D24" s="147"/>
      <c r="E24" s="147"/>
      <c r="F24" s="147"/>
      <c r="G24" s="147"/>
      <c r="H24" s="147"/>
      <c r="I24" s="147"/>
    </row>
    <row r="25" spans="1:9" ht="15">
      <c r="A25" s="3"/>
      <c r="C25" s="47"/>
      <c r="D25" s="47"/>
      <c r="E25" s="47"/>
      <c r="F25" s="47"/>
      <c r="G25" s="47"/>
      <c r="H25" s="72"/>
      <c r="I25" s="47"/>
    </row>
    <row r="26" spans="1:14" ht="15">
      <c r="A26" s="137" t="s">
        <v>24</v>
      </c>
      <c r="B26" s="121" t="s">
        <v>8</v>
      </c>
      <c r="C26" s="139" t="s">
        <v>0</v>
      </c>
      <c r="D26" s="139" t="s">
        <v>1</v>
      </c>
      <c r="E26" s="139" t="s">
        <v>2</v>
      </c>
      <c r="F26" s="139" t="s">
        <v>3</v>
      </c>
      <c r="G26" s="139" t="s">
        <v>4</v>
      </c>
      <c r="H26" s="149" t="s">
        <v>5</v>
      </c>
      <c r="I26" s="48" t="s">
        <v>6</v>
      </c>
      <c r="J26" s="152" t="s">
        <v>9</v>
      </c>
      <c r="K26" s="153"/>
      <c r="L26" s="132" t="s">
        <v>12</v>
      </c>
      <c r="M26" s="154"/>
      <c r="N26" s="155"/>
    </row>
    <row r="27" spans="1:14" ht="15">
      <c r="A27" s="138"/>
      <c r="B27" s="141"/>
      <c r="C27" s="140"/>
      <c r="D27" s="140"/>
      <c r="E27" s="140"/>
      <c r="F27" s="140"/>
      <c r="G27" s="140"/>
      <c r="H27" s="150"/>
      <c r="I27" s="51" t="s">
        <v>7</v>
      </c>
      <c r="J27" s="2" t="s">
        <v>2</v>
      </c>
      <c r="K27" s="1" t="s">
        <v>11</v>
      </c>
      <c r="L27" s="50" t="s">
        <v>13</v>
      </c>
      <c r="M27" s="50" t="s">
        <v>14</v>
      </c>
      <c r="N27" s="50" t="s">
        <v>15</v>
      </c>
    </row>
    <row r="28" spans="1:14" ht="115.8" customHeight="1">
      <c r="A28" s="132">
        <v>1</v>
      </c>
      <c r="B28" s="128" t="s">
        <v>184</v>
      </c>
      <c r="C28" s="175" t="s">
        <v>54</v>
      </c>
      <c r="D28" s="175" t="s">
        <v>47</v>
      </c>
      <c r="E28" s="175" t="s">
        <v>185</v>
      </c>
      <c r="F28" s="175" t="s">
        <v>186</v>
      </c>
      <c r="G28" s="176" t="s">
        <v>221</v>
      </c>
      <c r="H28" s="177">
        <v>129926184</v>
      </c>
      <c r="I28" s="178" t="s">
        <v>46</v>
      </c>
      <c r="J28" s="157" t="s">
        <v>234</v>
      </c>
      <c r="K28" s="123" t="s">
        <v>227</v>
      </c>
      <c r="L28" s="125"/>
      <c r="M28" s="125"/>
      <c r="N28" s="125"/>
    </row>
    <row r="29" spans="1:14" ht="15">
      <c r="A29" s="132"/>
      <c r="B29" s="128"/>
      <c r="C29" s="175"/>
      <c r="D29" s="175"/>
      <c r="E29" s="175"/>
      <c r="F29" s="175"/>
      <c r="G29" s="176"/>
      <c r="H29" s="177"/>
      <c r="I29" s="179">
        <v>45169</v>
      </c>
      <c r="J29" s="158"/>
      <c r="K29" s="124"/>
      <c r="L29" s="126"/>
      <c r="M29" s="126"/>
      <c r="N29" s="127"/>
    </row>
    <row r="30" spans="1:14" ht="49.2" customHeight="1">
      <c r="A30" s="132">
        <v>2</v>
      </c>
      <c r="B30" s="128" t="s">
        <v>187</v>
      </c>
      <c r="C30" s="175" t="s">
        <v>54</v>
      </c>
      <c r="D30" s="175" t="s">
        <v>63</v>
      </c>
      <c r="E30" s="175" t="s">
        <v>91</v>
      </c>
      <c r="F30" s="175" t="s">
        <v>188</v>
      </c>
      <c r="G30" s="176" t="s">
        <v>94</v>
      </c>
      <c r="H30" s="177">
        <v>163288844</v>
      </c>
      <c r="I30" s="178" t="s">
        <v>46</v>
      </c>
      <c r="J30" s="157" t="s">
        <v>100</v>
      </c>
      <c r="K30" s="123" t="s">
        <v>228</v>
      </c>
      <c r="L30" s="125"/>
      <c r="M30" s="125"/>
      <c r="N30" s="125"/>
    </row>
    <row r="31" spans="1:14" ht="15">
      <c r="A31" s="132"/>
      <c r="B31" s="128"/>
      <c r="C31" s="175"/>
      <c r="D31" s="175"/>
      <c r="E31" s="175"/>
      <c r="F31" s="175"/>
      <c r="G31" s="176"/>
      <c r="H31" s="177"/>
      <c r="I31" s="179">
        <v>45169</v>
      </c>
      <c r="J31" s="158"/>
      <c r="K31" s="124"/>
      <c r="L31" s="126"/>
      <c r="M31" s="126"/>
      <c r="N31" s="127"/>
    </row>
    <row r="32" spans="1:14" ht="42" customHeight="1">
      <c r="A32" s="132">
        <v>3</v>
      </c>
      <c r="B32" s="128" t="s">
        <v>189</v>
      </c>
      <c r="C32" s="175" t="s">
        <v>54</v>
      </c>
      <c r="D32" s="175" t="s">
        <v>63</v>
      </c>
      <c r="E32" s="175" t="s">
        <v>190</v>
      </c>
      <c r="F32" s="175" t="s">
        <v>191</v>
      </c>
      <c r="G32" s="176" t="s">
        <v>222</v>
      </c>
      <c r="H32" s="177">
        <v>148999998</v>
      </c>
      <c r="I32" s="178" t="s">
        <v>46</v>
      </c>
      <c r="J32" s="157" t="s">
        <v>235</v>
      </c>
      <c r="K32" s="123" t="s">
        <v>229</v>
      </c>
      <c r="L32" s="125"/>
      <c r="M32" s="125"/>
      <c r="N32" s="125"/>
    </row>
    <row r="33" spans="1:14" ht="15">
      <c r="A33" s="132"/>
      <c r="B33" s="128"/>
      <c r="C33" s="175"/>
      <c r="D33" s="175"/>
      <c r="E33" s="175"/>
      <c r="F33" s="175"/>
      <c r="G33" s="176"/>
      <c r="H33" s="177"/>
      <c r="I33" s="179">
        <v>45169</v>
      </c>
      <c r="J33" s="158"/>
      <c r="K33" s="124"/>
      <c r="L33" s="126"/>
      <c r="M33" s="126"/>
      <c r="N33" s="127"/>
    </row>
    <row r="34" spans="1:14" ht="82.2" customHeight="1">
      <c r="A34" s="132">
        <v>4</v>
      </c>
      <c r="B34" s="128" t="s">
        <v>192</v>
      </c>
      <c r="C34" s="175" t="s">
        <v>54</v>
      </c>
      <c r="D34" s="175" t="s">
        <v>63</v>
      </c>
      <c r="E34" s="175" t="s">
        <v>193</v>
      </c>
      <c r="F34" s="175" t="s">
        <v>194</v>
      </c>
      <c r="G34" s="176" t="s">
        <v>223</v>
      </c>
      <c r="H34" s="177">
        <v>660000000</v>
      </c>
      <c r="I34" s="178" t="s">
        <v>46</v>
      </c>
      <c r="J34" s="157" t="s">
        <v>236</v>
      </c>
      <c r="K34" s="123" t="s">
        <v>230</v>
      </c>
      <c r="L34" s="125"/>
      <c r="M34" s="125"/>
      <c r="N34" s="125"/>
    </row>
    <row r="35" spans="1:14" ht="15">
      <c r="A35" s="132"/>
      <c r="B35" s="128"/>
      <c r="C35" s="175"/>
      <c r="D35" s="175"/>
      <c r="E35" s="175"/>
      <c r="F35" s="175"/>
      <c r="G35" s="176"/>
      <c r="H35" s="177"/>
      <c r="I35" s="179">
        <v>45168</v>
      </c>
      <c r="J35" s="158"/>
      <c r="K35" s="124"/>
      <c r="L35" s="126"/>
      <c r="M35" s="126"/>
      <c r="N35" s="127"/>
    </row>
    <row r="36" spans="1:14" ht="58.8" customHeight="1">
      <c r="A36" s="132">
        <v>5</v>
      </c>
      <c r="B36" s="128" t="s">
        <v>195</v>
      </c>
      <c r="C36" s="175" t="s">
        <v>54</v>
      </c>
      <c r="D36" s="175" t="s">
        <v>47</v>
      </c>
      <c r="E36" s="175" t="s">
        <v>91</v>
      </c>
      <c r="F36" s="175" t="s">
        <v>123</v>
      </c>
      <c r="G36" s="176" t="s">
        <v>94</v>
      </c>
      <c r="H36" s="177">
        <v>263666411</v>
      </c>
      <c r="I36" s="178" t="s">
        <v>46</v>
      </c>
      <c r="J36" s="157" t="s">
        <v>100</v>
      </c>
      <c r="K36" s="123" t="s">
        <v>136</v>
      </c>
      <c r="L36" s="125"/>
      <c r="M36" s="125"/>
      <c r="N36" s="125"/>
    </row>
    <row r="37" spans="1:14" ht="14.4" customHeight="1">
      <c r="A37" s="132"/>
      <c r="B37" s="128"/>
      <c r="C37" s="175"/>
      <c r="D37" s="175"/>
      <c r="E37" s="175"/>
      <c r="F37" s="175"/>
      <c r="G37" s="176"/>
      <c r="H37" s="177"/>
      <c r="I37" s="179">
        <v>45168</v>
      </c>
      <c r="J37" s="158"/>
      <c r="K37" s="124"/>
      <c r="L37" s="126"/>
      <c r="M37" s="126"/>
      <c r="N37" s="127"/>
    </row>
    <row r="38" spans="1:14" ht="46.2" customHeight="1">
      <c r="A38" s="132">
        <v>6</v>
      </c>
      <c r="B38" s="128" t="s">
        <v>124</v>
      </c>
      <c r="C38" s="175" t="s">
        <v>54</v>
      </c>
      <c r="D38" s="175" t="s">
        <v>55</v>
      </c>
      <c r="E38" s="175" t="s">
        <v>125</v>
      </c>
      <c r="F38" s="175" t="s">
        <v>126</v>
      </c>
      <c r="G38" s="176" t="s">
        <v>132</v>
      </c>
      <c r="H38" s="177">
        <v>180522255</v>
      </c>
      <c r="I38" s="178" t="s">
        <v>56</v>
      </c>
      <c r="J38" s="157" t="s">
        <v>140</v>
      </c>
      <c r="K38" s="123" t="s">
        <v>231</v>
      </c>
      <c r="L38" s="125" t="s">
        <v>232</v>
      </c>
      <c r="M38" s="125" t="s">
        <v>233</v>
      </c>
      <c r="N38" s="125"/>
    </row>
    <row r="39" spans="1:14" ht="15">
      <c r="A39" s="132"/>
      <c r="B39" s="128"/>
      <c r="C39" s="175"/>
      <c r="D39" s="175"/>
      <c r="E39" s="175"/>
      <c r="F39" s="175"/>
      <c r="G39" s="176"/>
      <c r="H39" s="177"/>
      <c r="I39" s="179">
        <v>45168</v>
      </c>
      <c r="J39" s="158"/>
      <c r="K39" s="124"/>
      <c r="L39" s="126"/>
      <c r="M39" s="126"/>
      <c r="N39" s="126"/>
    </row>
    <row r="40" spans="1:14" ht="36.6" customHeight="1">
      <c r="A40" s="132">
        <v>7</v>
      </c>
      <c r="B40" s="128" t="s">
        <v>196</v>
      </c>
      <c r="C40" s="175" t="s">
        <v>54</v>
      </c>
      <c r="D40" s="175" t="s">
        <v>47</v>
      </c>
      <c r="E40" s="175" t="s">
        <v>127</v>
      </c>
      <c r="F40" s="175" t="s">
        <v>128</v>
      </c>
      <c r="G40" s="176" t="s">
        <v>133</v>
      </c>
      <c r="H40" s="177">
        <v>239119668</v>
      </c>
      <c r="I40" s="178" t="s">
        <v>46</v>
      </c>
      <c r="J40" s="121" t="s">
        <v>141</v>
      </c>
      <c r="K40" s="123" t="s">
        <v>237</v>
      </c>
      <c r="L40" s="125"/>
      <c r="M40" s="125"/>
      <c r="N40" s="125"/>
    </row>
    <row r="41" spans="1:14" ht="15.75" customHeight="1">
      <c r="A41" s="132"/>
      <c r="B41" s="128"/>
      <c r="C41" s="175"/>
      <c r="D41" s="175"/>
      <c r="E41" s="175"/>
      <c r="F41" s="175"/>
      <c r="G41" s="176"/>
      <c r="H41" s="177"/>
      <c r="I41" s="179">
        <v>45167</v>
      </c>
      <c r="J41" s="122"/>
      <c r="K41" s="124"/>
      <c r="L41" s="126"/>
      <c r="M41" s="126"/>
      <c r="N41" s="127"/>
    </row>
    <row r="42" spans="1:14" ht="52.2" customHeight="1">
      <c r="A42" s="132">
        <v>8</v>
      </c>
      <c r="B42" s="128" t="s">
        <v>197</v>
      </c>
      <c r="C42" s="175" t="s">
        <v>57</v>
      </c>
      <c r="D42" s="175" t="s">
        <v>47</v>
      </c>
      <c r="E42" s="175" t="s">
        <v>80</v>
      </c>
      <c r="F42" s="175" t="s">
        <v>198</v>
      </c>
      <c r="G42" s="176" t="s">
        <v>81</v>
      </c>
      <c r="H42" s="177">
        <v>965886064</v>
      </c>
      <c r="I42" s="178" t="s">
        <v>67</v>
      </c>
      <c r="J42" s="121" t="s">
        <v>82</v>
      </c>
      <c r="K42" s="123" t="s">
        <v>98</v>
      </c>
      <c r="L42" s="125"/>
      <c r="M42" s="125"/>
      <c r="N42" s="125"/>
    </row>
    <row r="43" spans="1:14" ht="15">
      <c r="A43" s="132"/>
      <c r="B43" s="128"/>
      <c r="C43" s="175"/>
      <c r="D43" s="175"/>
      <c r="E43" s="175"/>
      <c r="F43" s="175"/>
      <c r="G43" s="176"/>
      <c r="H43" s="177"/>
      <c r="I43" s="180" t="s">
        <v>199</v>
      </c>
      <c r="J43" s="122"/>
      <c r="K43" s="124"/>
      <c r="L43" s="126"/>
      <c r="M43" s="126"/>
      <c r="N43" s="127"/>
    </row>
    <row r="44" spans="1:14" ht="35.4" customHeight="1">
      <c r="A44" s="132">
        <v>9</v>
      </c>
      <c r="B44" s="128" t="s">
        <v>200</v>
      </c>
      <c r="C44" s="175" t="s">
        <v>74</v>
      </c>
      <c r="D44" s="175" t="s">
        <v>47</v>
      </c>
      <c r="E44" s="175" t="s">
        <v>93</v>
      </c>
      <c r="F44" s="175" t="s">
        <v>201</v>
      </c>
      <c r="G44" s="176" t="s">
        <v>96</v>
      </c>
      <c r="H44" s="177">
        <v>699764047</v>
      </c>
      <c r="I44" s="178" t="s">
        <v>46</v>
      </c>
      <c r="J44" s="121" t="s">
        <v>102</v>
      </c>
      <c r="K44" s="123" t="s">
        <v>134</v>
      </c>
      <c r="L44" s="125"/>
      <c r="M44" s="125"/>
      <c r="N44" s="125"/>
    </row>
    <row r="45" spans="1:14" ht="15">
      <c r="A45" s="132"/>
      <c r="B45" s="128"/>
      <c r="C45" s="175"/>
      <c r="D45" s="175"/>
      <c r="E45" s="175"/>
      <c r="F45" s="175"/>
      <c r="G45" s="176"/>
      <c r="H45" s="177"/>
      <c r="I45" s="179">
        <v>45166</v>
      </c>
      <c r="J45" s="122"/>
      <c r="K45" s="124"/>
      <c r="L45" s="126"/>
      <c r="M45" s="126"/>
      <c r="N45" s="127"/>
    </row>
    <row r="46" spans="1:14" ht="42" customHeight="1">
      <c r="A46" s="132">
        <v>10</v>
      </c>
      <c r="B46" s="128" t="s">
        <v>202</v>
      </c>
      <c r="C46" s="175" t="s">
        <v>73</v>
      </c>
      <c r="D46" s="175" t="s">
        <v>97</v>
      </c>
      <c r="E46" s="175" t="s">
        <v>203</v>
      </c>
      <c r="F46" s="175" t="s">
        <v>204</v>
      </c>
      <c r="G46" s="176" t="s">
        <v>224</v>
      </c>
      <c r="H46" s="177">
        <v>1306109788</v>
      </c>
      <c r="I46" s="178" t="s">
        <v>142</v>
      </c>
      <c r="J46" s="121" t="s">
        <v>242</v>
      </c>
      <c r="K46" s="123" t="s">
        <v>238</v>
      </c>
      <c r="L46" s="125"/>
      <c r="M46" s="125"/>
      <c r="N46" s="125"/>
    </row>
    <row r="47" spans="1:14" ht="15">
      <c r="A47" s="132"/>
      <c r="B47" s="128"/>
      <c r="C47" s="175"/>
      <c r="D47" s="175"/>
      <c r="E47" s="175"/>
      <c r="F47" s="175"/>
      <c r="G47" s="176"/>
      <c r="H47" s="177"/>
      <c r="I47" s="179">
        <v>45166</v>
      </c>
      <c r="J47" s="122"/>
      <c r="K47" s="124"/>
      <c r="L47" s="126"/>
      <c r="M47" s="126"/>
      <c r="N47" s="127"/>
    </row>
    <row r="48" spans="1:14" ht="90" customHeight="1">
      <c r="A48" s="132">
        <v>11</v>
      </c>
      <c r="B48" s="128" t="s">
        <v>205</v>
      </c>
      <c r="C48" s="175" t="s">
        <v>57</v>
      </c>
      <c r="D48" s="175" t="s">
        <v>47</v>
      </c>
      <c r="E48" s="175" t="s">
        <v>206</v>
      </c>
      <c r="F48" s="175" t="s">
        <v>207</v>
      </c>
      <c r="G48" s="176" t="s">
        <v>225</v>
      </c>
      <c r="H48" s="177">
        <v>560549745</v>
      </c>
      <c r="I48" s="178" t="s">
        <v>67</v>
      </c>
      <c r="J48" s="121" t="s">
        <v>243</v>
      </c>
      <c r="K48" s="123" t="s">
        <v>239</v>
      </c>
      <c r="L48" s="125"/>
      <c r="M48" s="125"/>
      <c r="N48" s="125"/>
    </row>
    <row r="49" spans="1:14" ht="15">
      <c r="A49" s="132"/>
      <c r="B49" s="128"/>
      <c r="C49" s="175"/>
      <c r="D49" s="175"/>
      <c r="E49" s="175"/>
      <c r="F49" s="175"/>
      <c r="G49" s="176"/>
      <c r="H49" s="177"/>
      <c r="I49" s="180" t="s">
        <v>208</v>
      </c>
      <c r="J49" s="122"/>
      <c r="K49" s="124"/>
      <c r="L49" s="126"/>
      <c r="M49" s="126"/>
      <c r="N49" s="127"/>
    </row>
    <row r="50" spans="1:14" ht="57.6" customHeight="1">
      <c r="A50" s="132">
        <v>12</v>
      </c>
      <c r="B50" s="133" t="s">
        <v>209</v>
      </c>
      <c r="C50" s="134" t="s">
        <v>73</v>
      </c>
      <c r="D50" s="134" t="s">
        <v>63</v>
      </c>
      <c r="E50" s="134" t="s">
        <v>210</v>
      </c>
      <c r="F50" s="134" t="s">
        <v>211</v>
      </c>
      <c r="G50" s="135" t="s">
        <v>226</v>
      </c>
      <c r="H50" s="136">
        <v>4816611241</v>
      </c>
      <c r="I50" s="101" t="s">
        <v>46</v>
      </c>
      <c r="J50" s="121" t="s">
        <v>244</v>
      </c>
      <c r="K50" s="123" t="s">
        <v>240</v>
      </c>
      <c r="L50" s="125"/>
      <c r="M50" s="125"/>
      <c r="N50" s="125"/>
    </row>
    <row r="51" spans="1:14" ht="15.75" customHeight="1">
      <c r="A51" s="132"/>
      <c r="B51" s="133"/>
      <c r="C51" s="134"/>
      <c r="D51" s="134"/>
      <c r="E51" s="134"/>
      <c r="F51" s="134"/>
      <c r="G51" s="135"/>
      <c r="H51" s="136"/>
      <c r="I51" s="49">
        <v>45161</v>
      </c>
      <c r="J51" s="122"/>
      <c r="K51" s="124"/>
      <c r="L51" s="126"/>
      <c r="M51" s="126"/>
      <c r="N51" s="127"/>
    </row>
    <row r="52" spans="1:14" ht="78" customHeight="1">
      <c r="A52" s="132">
        <v>13</v>
      </c>
      <c r="B52" s="128" t="s">
        <v>212</v>
      </c>
      <c r="C52" s="175" t="s">
        <v>54</v>
      </c>
      <c r="D52" s="175" t="s">
        <v>47</v>
      </c>
      <c r="E52" s="175" t="s">
        <v>122</v>
      </c>
      <c r="F52" s="175" t="s">
        <v>213</v>
      </c>
      <c r="G52" s="176" t="s">
        <v>131</v>
      </c>
      <c r="H52" s="177">
        <v>259025259</v>
      </c>
      <c r="I52" s="178" t="s">
        <v>46</v>
      </c>
      <c r="J52" s="121" t="s">
        <v>139</v>
      </c>
      <c r="K52" s="123" t="s">
        <v>241</v>
      </c>
      <c r="L52" s="125"/>
      <c r="M52" s="125"/>
      <c r="N52" s="125"/>
    </row>
    <row r="53" spans="1:14" ht="15">
      <c r="A53" s="132"/>
      <c r="B53" s="128"/>
      <c r="C53" s="175"/>
      <c r="D53" s="175"/>
      <c r="E53" s="175"/>
      <c r="F53" s="175"/>
      <c r="G53" s="176"/>
      <c r="H53" s="177"/>
      <c r="I53" s="179">
        <v>45161</v>
      </c>
      <c r="J53" s="122"/>
      <c r="K53" s="124"/>
      <c r="L53" s="126"/>
      <c r="M53" s="126"/>
      <c r="N53" s="127"/>
    </row>
    <row r="54" spans="1:14" ht="51" customHeight="1">
      <c r="A54" s="132">
        <v>14</v>
      </c>
      <c r="B54" s="128" t="s">
        <v>214</v>
      </c>
      <c r="C54" s="175" t="s">
        <v>57</v>
      </c>
      <c r="D54" s="175" t="s">
        <v>47</v>
      </c>
      <c r="E54" s="175" t="s">
        <v>80</v>
      </c>
      <c r="F54" s="175" t="s">
        <v>215</v>
      </c>
      <c r="G54" s="176" t="s">
        <v>81</v>
      </c>
      <c r="H54" s="177">
        <v>1747154804</v>
      </c>
      <c r="I54" s="178" t="s">
        <v>67</v>
      </c>
      <c r="J54" s="121" t="s">
        <v>82</v>
      </c>
      <c r="K54" s="123" t="s">
        <v>98</v>
      </c>
      <c r="L54" s="125"/>
      <c r="M54" s="125"/>
      <c r="N54" s="125"/>
    </row>
    <row r="55" spans="1:14" ht="15">
      <c r="A55" s="132"/>
      <c r="B55" s="128"/>
      <c r="C55" s="175"/>
      <c r="D55" s="175"/>
      <c r="E55" s="175"/>
      <c r="F55" s="175"/>
      <c r="G55" s="176"/>
      <c r="H55" s="177"/>
      <c r="I55" s="180" t="s">
        <v>216</v>
      </c>
      <c r="J55" s="122"/>
      <c r="K55" s="124"/>
      <c r="L55" s="126"/>
      <c r="M55" s="126"/>
      <c r="N55" s="127"/>
    </row>
    <row r="56" spans="1:14" ht="51.6" customHeight="1">
      <c r="A56" s="132">
        <v>15</v>
      </c>
      <c r="B56" s="128" t="s">
        <v>217</v>
      </c>
      <c r="C56" s="175" t="s">
        <v>54</v>
      </c>
      <c r="D56" s="175" t="s">
        <v>63</v>
      </c>
      <c r="E56" s="175" t="s">
        <v>92</v>
      </c>
      <c r="F56" s="175" t="s">
        <v>218</v>
      </c>
      <c r="G56" s="176" t="s">
        <v>95</v>
      </c>
      <c r="H56" s="177">
        <v>64400004</v>
      </c>
      <c r="I56" s="178" t="s">
        <v>46</v>
      </c>
      <c r="J56" s="121" t="s">
        <v>101</v>
      </c>
      <c r="K56" s="123" t="s">
        <v>99</v>
      </c>
      <c r="L56" s="125"/>
      <c r="M56" s="125"/>
      <c r="N56" s="125"/>
    </row>
    <row r="57" spans="1:14" ht="15">
      <c r="A57" s="132"/>
      <c r="B57" s="128"/>
      <c r="C57" s="175"/>
      <c r="D57" s="175"/>
      <c r="E57" s="175"/>
      <c r="F57" s="175"/>
      <c r="G57" s="176"/>
      <c r="H57" s="177"/>
      <c r="I57" s="179">
        <v>45155</v>
      </c>
      <c r="J57" s="122"/>
      <c r="K57" s="124"/>
      <c r="L57" s="126"/>
      <c r="M57" s="126"/>
      <c r="N57" s="127"/>
    </row>
    <row r="58" spans="1:14" ht="74.4" customHeight="1">
      <c r="A58" s="132">
        <v>16</v>
      </c>
      <c r="B58" s="128" t="s">
        <v>219</v>
      </c>
      <c r="C58" s="175" t="s">
        <v>54</v>
      </c>
      <c r="D58" s="175" t="s">
        <v>47</v>
      </c>
      <c r="E58" s="175" t="s">
        <v>91</v>
      </c>
      <c r="F58" s="175" t="s">
        <v>220</v>
      </c>
      <c r="G58" s="176" t="s">
        <v>94</v>
      </c>
      <c r="H58" s="177">
        <v>322353315.36</v>
      </c>
      <c r="I58" s="178" t="s">
        <v>46</v>
      </c>
      <c r="J58" s="121" t="s">
        <v>100</v>
      </c>
      <c r="K58" s="123" t="s">
        <v>228</v>
      </c>
      <c r="L58" s="125"/>
      <c r="M58" s="125"/>
      <c r="N58" s="125"/>
    </row>
    <row r="59" spans="1:14" ht="15.75" customHeight="1">
      <c r="A59" s="132"/>
      <c r="B59" s="128"/>
      <c r="C59" s="175"/>
      <c r="D59" s="175"/>
      <c r="E59" s="175"/>
      <c r="F59" s="175"/>
      <c r="G59" s="176"/>
      <c r="H59" s="177"/>
      <c r="I59" s="179">
        <v>45155</v>
      </c>
      <c r="J59" s="122"/>
      <c r="K59" s="124"/>
      <c r="L59" s="126"/>
      <c r="M59" s="126"/>
      <c r="N59" s="127"/>
    </row>
    <row r="60" spans="1:14" ht="52.2" customHeight="1">
      <c r="A60" s="132">
        <v>17</v>
      </c>
      <c r="B60" s="133" t="s">
        <v>214</v>
      </c>
      <c r="C60" s="134" t="s">
        <v>57</v>
      </c>
      <c r="D60" s="134" t="s">
        <v>47</v>
      </c>
      <c r="E60" s="134" t="s">
        <v>80</v>
      </c>
      <c r="F60" s="134" t="s">
        <v>215</v>
      </c>
      <c r="G60" s="135" t="s">
        <v>81</v>
      </c>
      <c r="H60" s="136">
        <v>1747154804</v>
      </c>
      <c r="I60" s="101" t="s">
        <v>67</v>
      </c>
      <c r="J60" s="121" t="s">
        <v>82</v>
      </c>
      <c r="K60" s="123" t="s">
        <v>98</v>
      </c>
      <c r="L60" s="125"/>
      <c r="M60" s="125"/>
      <c r="N60" s="125"/>
    </row>
    <row r="61" spans="1:14" ht="15.75" customHeight="1">
      <c r="A61" s="132"/>
      <c r="B61" s="133"/>
      <c r="C61" s="134"/>
      <c r="D61" s="134"/>
      <c r="E61" s="134"/>
      <c r="F61" s="134"/>
      <c r="G61" s="135"/>
      <c r="H61" s="136"/>
      <c r="I61" s="113" t="s">
        <v>216</v>
      </c>
      <c r="J61" s="122"/>
      <c r="K61" s="124"/>
      <c r="L61" s="126"/>
      <c r="M61" s="126"/>
      <c r="N61" s="127"/>
    </row>
    <row r="62" spans="1:14" ht="44.4" customHeight="1">
      <c r="A62" s="132">
        <v>18</v>
      </c>
      <c r="B62" s="128" t="s">
        <v>219</v>
      </c>
      <c r="C62" s="175" t="s">
        <v>54</v>
      </c>
      <c r="D62" s="175" t="s">
        <v>47</v>
      </c>
      <c r="E62" s="175" t="s">
        <v>91</v>
      </c>
      <c r="F62" s="175" t="s">
        <v>220</v>
      </c>
      <c r="G62" s="176" t="s">
        <v>94</v>
      </c>
      <c r="H62" s="177">
        <v>322353315.36</v>
      </c>
      <c r="I62" s="178" t="s">
        <v>46</v>
      </c>
      <c r="J62" s="121" t="s">
        <v>100</v>
      </c>
      <c r="K62" s="123" t="s">
        <v>228</v>
      </c>
      <c r="L62" s="125"/>
      <c r="M62" s="125"/>
      <c r="N62" s="125"/>
    </row>
    <row r="63" spans="1:14" ht="15.75" customHeight="1">
      <c r="A63" s="132"/>
      <c r="B63" s="128"/>
      <c r="C63" s="175"/>
      <c r="D63" s="175"/>
      <c r="E63" s="175"/>
      <c r="F63" s="175"/>
      <c r="G63" s="176"/>
      <c r="H63" s="177"/>
      <c r="I63" s="179">
        <v>45155</v>
      </c>
      <c r="J63" s="122"/>
      <c r="K63" s="124"/>
      <c r="L63" s="126"/>
      <c r="M63" s="126"/>
      <c r="N63" s="127"/>
    </row>
    <row r="64" spans="1:14" ht="31.2" customHeight="1">
      <c r="A64" s="132">
        <v>19</v>
      </c>
      <c r="B64" s="128" t="s">
        <v>119</v>
      </c>
      <c r="C64" s="175" t="s">
        <v>54</v>
      </c>
      <c r="D64" s="175" t="s">
        <v>47</v>
      </c>
      <c r="E64" s="175" t="s">
        <v>120</v>
      </c>
      <c r="F64" s="175" t="s">
        <v>121</v>
      </c>
      <c r="G64" s="176" t="s">
        <v>130</v>
      </c>
      <c r="H64" s="177">
        <v>247828404</v>
      </c>
      <c r="I64" s="178" t="s">
        <v>46</v>
      </c>
      <c r="J64" s="121" t="s">
        <v>138</v>
      </c>
      <c r="K64" s="123" t="s">
        <v>135</v>
      </c>
      <c r="L64" s="125"/>
      <c r="M64" s="125"/>
      <c r="N64" s="125"/>
    </row>
    <row r="65" spans="1:14" ht="15.75" customHeight="1">
      <c r="A65" s="132"/>
      <c r="B65" s="128"/>
      <c r="C65" s="175"/>
      <c r="D65" s="175"/>
      <c r="E65" s="175"/>
      <c r="F65" s="175"/>
      <c r="G65" s="176"/>
      <c r="H65" s="177"/>
      <c r="I65" s="179">
        <v>45155</v>
      </c>
      <c r="J65" s="122"/>
      <c r="K65" s="124"/>
      <c r="L65" s="126"/>
      <c r="M65" s="126"/>
      <c r="N65" s="127"/>
    </row>
    <row r="66" spans="1:14" ht="66.6" customHeight="1">
      <c r="A66" s="132">
        <v>20</v>
      </c>
      <c r="B66" s="128" t="s">
        <v>245</v>
      </c>
      <c r="C66" s="175" t="s">
        <v>246</v>
      </c>
      <c r="D66" s="175" t="s">
        <v>55</v>
      </c>
      <c r="E66" s="175" t="s">
        <v>125</v>
      </c>
      <c r="F66" s="175" t="s">
        <v>247</v>
      </c>
      <c r="G66" s="176" t="s">
        <v>132</v>
      </c>
      <c r="H66" s="177">
        <v>823250166</v>
      </c>
      <c r="I66" s="178" t="s">
        <v>56</v>
      </c>
      <c r="J66" s="121" t="s">
        <v>140</v>
      </c>
      <c r="K66" s="123" t="s">
        <v>231</v>
      </c>
      <c r="L66" s="125" t="s">
        <v>262</v>
      </c>
      <c r="M66" s="125" t="s">
        <v>263</v>
      </c>
      <c r="N66" s="125"/>
    </row>
    <row r="67" spans="1:14" ht="15.75" customHeight="1">
      <c r="A67" s="132"/>
      <c r="B67" s="128"/>
      <c r="C67" s="175"/>
      <c r="D67" s="175"/>
      <c r="E67" s="175"/>
      <c r="F67" s="175"/>
      <c r="G67" s="176"/>
      <c r="H67" s="177"/>
      <c r="I67" s="179">
        <v>45155</v>
      </c>
      <c r="J67" s="122"/>
      <c r="K67" s="124"/>
      <c r="L67" s="126"/>
      <c r="M67" s="126"/>
      <c r="N67" s="127"/>
    </row>
    <row r="68" spans="1:14" ht="84.6" customHeight="1">
      <c r="A68" s="132">
        <v>21</v>
      </c>
      <c r="B68" s="128" t="s">
        <v>248</v>
      </c>
      <c r="C68" s="175" t="s">
        <v>249</v>
      </c>
      <c r="D68" s="175" t="s">
        <v>47</v>
      </c>
      <c r="E68" s="175" t="s">
        <v>159</v>
      </c>
      <c r="F68" s="175" t="s">
        <v>250</v>
      </c>
      <c r="G68" s="176" t="s">
        <v>259</v>
      </c>
      <c r="H68" s="177">
        <v>108109632.3</v>
      </c>
      <c r="I68" s="178" t="s">
        <v>46</v>
      </c>
      <c r="J68" s="121" t="s">
        <v>167</v>
      </c>
      <c r="K68" s="123" t="s">
        <v>264</v>
      </c>
      <c r="L68" s="125"/>
      <c r="M68" s="125"/>
      <c r="N68" s="125"/>
    </row>
    <row r="69" spans="1:14" ht="15.75" customHeight="1">
      <c r="A69" s="132"/>
      <c r="B69" s="128"/>
      <c r="C69" s="175"/>
      <c r="D69" s="175"/>
      <c r="E69" s="175"/>
      <c r="F69" s="175"/>
      <c r="G69" s="176"/>
      <c r="H69" s="177"/>
      <c r="I69" s="179">
        <v>45154</v>
      </c>
      <c r="J69" s="122"/>
      <c r="K69" s="124"/>
      <c r="L69" s="126"/>
      <c r="M69" s="126"/>
      <c r="N69" s="127"/>
    </row>
    <row r="70" spans="1:14" ht="51.6" customHeight="1">
      <c r="A70" s="132">
        <v>22</v>
      </c>
      <c r="B70" s="128" t="s">
        <v>251</v>
      </c>
      <c r="C70" s="175" t="s">
        <v>57</v>
      </c>
      <c r="D70" s="175" t="s">
        <v>47</v>
      </c>
      <c r="E70" s="175" t="s">
        <v>80</v>
      </c>
      <c r="F70" s="175" t="s">
        <v>252</v>
      </c>
      <c r="G70" s="176" t="s">
        <v>226</v>
      </c>
      <c r="H70" s="177">
        <v>189136169</v>
      </c>
      <c r="I70" s="178" t="s">
        <v>67</v>
      </c>
      <c r="J70" s="121" t="s">
        <v>82</v>
      </c>
      <c r="K70" s="123" t="s">
        <v>98</v>
      </c>
      <c r="L70" s="125"/>
      <c r="M70" s="125"/>
      <c r="N70" s="125"/>
    </row>
    <row r="71" spans="1:14" ht="15.75" customHeight="1">
      <c r="A71" s="132"/>
      <c r="B71" s="128"/>
      <c r="C71" s="175"/>
      <c r="D71" s="175"/>
      <c r="E71" s="175"/>
      <c r="F71" s="175"/>
      <c r="G71" s="176"/>
      <c r="H71" s="177"/>
      <c r="I71" s="180" t="s">
        <v>253</v>
      </c>
      <c r="J71" s="122"/>
      <c r="K71" s="124"/>
      <c r="L71" s="126"/>
      <c r="M71" s="126"/>
      <c r="N71" s="127"/>
    </row>
    <row r="72" spans="1:14" ht="52.2" customHeight="1">
      <c r="A72" s="132">
        <v>23</v>
      </c>
      <c r="B72" s="128" t="s">
        <v>254</v>
      </c>
      <c r="C72" s="175" t="s">
        <v>54</v>
      </c>
      <c r="D72" s="175" t="s">
        <v>97</v>
      </c>
      <c r="E72" s="175" t="s">
        <v>255</v>
      </c>
      <c r="F72" s="175" t="s">
        <v>256</v>
      </c>
      <c r="G72" s="176" t="s">
        <v>260</v>
      </c>
      <c r="H72" s="177">
        <v>119973727</v>
      </c>
      <c r="I72" s="178" t="s">
        <v>46</v>
      </c>
      <c r="J72" s="121" t="s">
        <v>269</v>
      </c>
      <c r="K72" s="123" t="s">
        <v>265</v>
      </c>
      <c r="L72" s="125"/>
      <c r="M72" s="125"/>
      <c r="N72" s="125"/>
    </row>
    <row r="73" spans="1:14" ht="15.75" customHeight="1">
      <c r="A73" s="132"/>
      <c r="B73" s="128"/>
      <c r="C73" s="175"/>
      <c r="D73" s="175"/>
      <c r="E73" s="175"/>
      <c r="F73" s="175"/>
      <c r="G73" s="176"/>
      <c r="H73" s="177"/>
      <c r="I73" s="179">
        <v>45154</v>
      </c>
      <c r="J73" s="122"/>
      <c r="K73" s="124"/>
      <c r="L73" s="126"/>
      <c r="M73" s="126"/>
      <c r="N73" s="127"/>
    </row>
    <row r="74" spans="1:14" ht="60.6" customHeight="1">
      <c r="A74" s="132">
        <v>24</v>
      </c>
      <c r="B74" s="128" t="s">
        <v>129</v>
      </c>
      <c r="C74" s="175" t="s">
        <v>74</v>
      </c>
      <c r="D74" s="175" t="s">
        <v>55</v>
      </c>
      <c r="E74" s="175" t="s">
        <v>257</v>
      </c>
      <c r="F74" s="175" t="s">
        <v>258</v>
      </c>
      <c r="G74" s="176" t="s">
        <v>261</v>
      </c>
      <c r="H74" s="177">
        <v>1035922397</v>
      </c>
      <c r="I74" s="178" t="s">
        <v>56</v>
      </c>
      <c r="J74" s="121" t="s">
        <v>270</v>
      </c>
      <c r="K74" s="123" t="s">
        <v>266</v>
      </c>
      <c r="L74" s="125" t="s">
        <v>267</v>
      </c>
      <c r="M74" s="125" t="s">
        <v>268</v>
      </c>
      <c r="N74" s="125"/>
    </row>
    <row r="75" spans="1:14" ht="15.75" customHeight="1">
      <c r="A75" s="132"/>
      <c r="B75" s="128"/>
      <c r="C75" s="175"/>
      <c r="D75" s="175"/>
      <c r="E75" s="175"/>
      <c r="F75" s="175"/>
      <c r="G75" s="176"/>
      <c r="H75" s="177"/>
      <c r="I75" s="179">
        <v>45154</v>
      </c>
      <c r="J75" s="122"/>
      <c r="K75" s="124"/>
      <c r="L75" s="126"/>
      <c r="M75" s="126"/>
      <c r="N75" s="127"/>
    </row>
    <row r="76" spans="3:9" ht="15">
      <c r="C76" s="47"/>
      <c r="D76" s="47"/>
      <c r="E76" s="47"/>
      <c r="F76" s="47"/>
      <c r="G76" s="47"/>
      <c r="H76" s="72"/>
      <c r="I76" s="47"/>
    </row>
    <row r="77" spans="1:14" ht="21">
      <c r="A77" s="3"/>
      <c r="B77" s="162" t="s">
        <v>19</v>
      </c>
      <c r="C77" s="162"/>
      <c r="D77" s="162"/>
      <c r="E77" s="162"/>
      <c r="F77" s="162"/>
      <c r="G77" s="162"/>
      <c r="H77" s="162"/>
      <c r="I77" s="162"/>
      <c r="J77" s="106"/>
      <c r="K77" s="107"/>
      <c r="L77" s="108"/>
      <c r="M77" s="108"/>
      <c r="N77" s="108"/>
    </row>
    <row r="78" spans="1:14" ht="14.4" customHeight="1">
      <c r="A78" s="109"/>
      <c r="C78" s="47"/>
      <c r="D78" s="47"/>
      <c r="E78" s="47"/>
      <c r="F78" s="47"/>
      <c r="G78" s="47"/>
      <c r="H78" s="105"/>
      <c r="I78" s="47"/>
      <c r="J78" s="106"/>
      <c r="K78" s="107"/>
      <c r="L78" s="108"/>
      <c r="M78" s="108"/>
      <c r="N78" s="108"/>
    </row>
    <row r="79" spans="1:14" ht="15">
      <c r="A79" s="142" t="s">
        <v>24</v>
      </c>
      <c r="B79" s="121" t="s">
        <v>8</v>
      </c>
      <c r="C79" s="121" t="s">
        <v>0</v>
      </c>
      <c r="D79" s="121" t="s">
        <v>1</v>
      </c>
      <c r="E79" s="121" t="s">
        <v>2</v>
      </c>
      <c r="F79" s="121" t="s">
        <v>3</v>
      </c>
      <c r="G79" s="121" t="s">
        <v>4</v>
      </c>
      <c r="H79" s="164" t="s">
        <v>5</v>
      </c>
      <c r="I79" s="57" t="s">
        <v>6</v>
      </c>
      <c r="J79" s="152" t="s">
        <v>9</v>
      </c>
      <c r="K79" s="153"/>
      <c r="L79" s="132" t="s">
        <v>12</v>
      </c>
      <c r="M79" s="154"/>
      <c r="N79" s="155"/>
    </row>
    <row r="80" spans="1:14" ht="15.75" customHeight="1">
      <c r="A80" s="161"/>
      <c r="B80" s="141"/>
      <c r="C80" s="141"/>
      <c r="D80" s="141"/>
      <c r="E80" s="141"/>
      <c r="F80" s="141"/>
      <c r="G80" s="141"/>
      <c r="H80" s="165"/>
      <c r="I80" s="50" t="s">
        <v>7</v>
      </c>
      <c r="J80" s="2" t="s">
        <v>2</v>
      </c>
      <c r="K80" s="2" t="s">
        <v>11</v>
      </c>
      <c r="L80" s="50" t="s">
        <v>13</v>
      </c>
      <c r="M80" s="50" t="s">
        <v>14</v>
      </c>
      <c r="N80" s="50" t="s">
        <v>15</v>
      </c>
    </row>
    <row r="81" spans="1:14" ht="43.2" customHeight="1">
      <c r="A81" s="120">
        <v>1</v>
      </c>
      <c r="B81" s="128" t="s">
        <v>297</v>
      </c>
      <c r="C81" s="175" t="s">
        <v>74</v>
      </c>
      <c r="D81" s="175" t="s">
        <v>63</v>
      </c>
      <c r="E81" s="175" t="s">
        <v>112</v>
      </c>
      <c r="F81" s="175" t="s">
        <v>298</v>
      </c>
      <c r="G81" s="176" t="s">
        <v>114</v>
      </c>
      <c r="H81" s="177">
        <v>6675000000</v>
      </c>
      <c r="I81" s="178" t="s">
        <v>46</v>
      </c>
      <c r="J81" s="121" t="s">
        <v>116</v>
      </c>
      <c r="K81" s="123" t="s">
        <v>115</v>
      </c>
      <c r="L81" s="125"/>
      <c r="M81" s="125"/>
      <c r="N81" s="125"/>
    </row>
    <row r="82" spans="1:14" ht="15.75" customHeight="1">
      <c r="A82" s="120"/>
      <c r="B82" s="128"/>
      <c r="C82" s="175"/>
      <c r="D82" s="175"/>
      <c r="E82" s="175"/>
      <c r="F82" s="175"/>
      <c r="G82" s="176"/>
      <c r="H82" s="177"/>
      <c r="I82" s="179">
        <v>45161</v>
      </c>
      <c r="J82" s="122"/>
      <c r="K82" s="124"/>
      <c r="L82" s="126"/>
      <c r="M82" s="126"/>
      <c r="N82" s="127"/>
    </row>
    <row r="83" spans="1:14" ht="79.8" customHeight="1">
      <c r="A83" s="120">
        <v>2</v>
      </c>
      <c r="B83" s="128" t="s">
        <v>299</v>
      </c>
      <c r="C83" s="175" t="s">
        <v>57</v>
      </c>
      <c r="D83" s="175" t="s">
        <v>55</v>
      </c>
      <c r="E83" s="175" t="s">
        <v>145</v>
      </c>
      <c r="F83" s="175" t="s">
        <v>300</v>
      </c>
      <c r="G83" s="176" t="s">
        <v>150</v>
      </c>
      <c r="H83" s="177">
        <v>140773724</v>
      </c>
      <c r="I83" s="178" t="s">
        <v>56</v>
      </c>
      <c r="J83" s="121" t="s">
        <v>154</v>
      </c>
      <c r="K83" s="123" t="s">
        <v>152</v>
      </c>
      <c r="L83" s="125" t="s">
        <v>303</v>
      </c>
      <c r="M83" s="125" t="s">
        <v>304</v>
      </c>
      <c r="N83" s="125"/>
    </row>
    <row r="84" spans="1:14" ht="15.75" customHeight="1">
      <c r="A84" s="120"/>
      <c r="B84" s="128"/>
      <c r="C84" s="175"/>
      <c r="D84" s="175"/>
      <c r="E84" s="175"/>
      <c r="F84" s="175"/>
      <c r="G84" s="176"/>
      <c r="H84" s="177"/>
      <c r="I84" s="179">
        <v>45160</v>
      </c>
      <c r="J84" s="122"/>
      <c r="K84" s="124"/>
      <c r="L84" s="126"/>
      <c r="M84" s="126"/>
      <c r="N84" s="127"/>
    </row>
    <row r="85" spans="1:14" ht="51.6" customHeight="1">
      <c r="A85" s="120">
        <v>3</v>
      </c>
      <c r="B85" s="133" t="s">
        <v>146</v>
      </c>
      <c r="C85" s="134" t="s">
        <v>147</v>
      </c>
      <c r="D85" s="134" t="s">
        <v>55</v>
      </c>
      <c r="E85" s="134" t="s">
        <v>148</v>
      </c>
      <c r="F85" s="134" t="s">
        <v>149</v>
      </c>
      <c r="G85" s="135" t="s">
        <v>151</v>
      </c>
      <c r="H85" s="136">
        <v>1385120923</v>
      </c>
      <c r="I85" s="101" t="s">
        <v>56</v>
      </c>
      <c r="J85" s="121" t="s">
        <v>309</v>
      </c>
      <c r="K85" s="123" t="s">
        <v>153</v>
      </c>
      <c r="L85" s="125" t="s">
        <v>305</v>
      </c>
      <c r="M85" s="125" t="s">
        <v>306</v>
      </c>
      <c r="N85" s="125"/>
    </row>
    <row r="86" spans="1:14" ht="15.75" customHeight="1">
      <c r="A86" s="120"/>
      <c r="B86" s="133"/>
      <c r="C86" s="134"/>
      <c r="D86" s="134"/>
      <c r="E86" s="134"/>
      <c r="F86" s="134"/>
      <c r="G86" s="135"/>
      <c r="H86" s="136"/>
      <c r="I86" s="49">
        <v>45156</v>
      </c>
      <c r="J86" s="122"/>
      <c r="K86" s="124"/>
      <c r="L86" s="126"/>
      <c r="M86" s="126"/>
      <c r="N86" s="127"/>
    </row>
    <row r="87" spans="1:14" ht="56.4" customHeight="1">
      <c r="A87" s="120">
        <v>4</v>
      </c>
      <c r="B87" s="128" t="s">
        <v>301</v>
      </c>
      <c r="C87" s="175" t="s">
        <v>57</v>
      </c>
      <c r="D87" s="175" t="s">
        <v>55</v>
      </c>
      <c r="E87" s="175" t="s">
        <v>125</v>
      </c>
      <c r="F87" s="175" t="s">
        <v>302</v>
      </c>
      <c r="G87" s="176" t="s">
        <v>132</v>
      </c>
      <c r="H87" s="177">
        <v>283305000</v>
      </c>
      <c r="I87" s="178" t="s">
        <v>56</v>
      </c>
      <c r="J87" s="121" t="s">
        <v>140</v>
      </c>
      <c r="K87" s="123" t="s">
        <v>137</v>
      </c>
      <c r="L87" s="125" t="s">
        <v>307</v>
      </c>
      <c r="M87" s="125" t="s">
        <v>308</v>
      </c>
      <c r="N87" s="125"/>
    </row>
    <row r="88" spans="1:14" ht="15">
      <c r="A88" s="120"/>
      <c r="B88" s="128"/>
      <c r="C88" s="175"/>
      <c r="D88" s="175"/>
      <c r="E88" s="175"/>
      <c r="F88" s="175"/>
      <c r="G88" s="176"/>
      <c r="H88" s="177"/>
      <c r="I88" s="179">
        <v>45155</v>
      </c>
      <c r="J88" s="122"/>
      <c r="K88" s="124"/>
      <c r="L88" s="126"/>
      <c r="M88" s="126"/>
      <c r="N88" s="127"/>
    </row>
  </sheetData>
  <mergeCells count="460">
    <mergeCell ref="A87:A88"/>
    <mergeCell ref="J87:J88"/>
    <mergeCell ref="K87:K88"/>
    <mergeCell ref="L87:L88"/>
    <mergeCell ref="M87:M88"/>
    <mergeCell ref="N87:N88"/>
    <mergeCell ref="B87:B88"/>
    <mergeCell ref="C87:C88"/>
    <mergeCell ref="D87:D88"/>
    <mergeCell ref="E87:E88"/>
    <mergeCell ref="F87:F88"/>
    <mergeCell ref="G87:G88"/>
    <mergeCell ref="H87:H88"/>
    <mergeCell ref="K72:K73"/>
    <mergeCell ref="L72:L73"/>
    <mergeCell ref="M72:M73"/>
    <mergeCell ref="N72:N73"/>
    <mergeCell ref="A74:A75"/>
    <mergeCell ref="B74:B75"/>
    <mergeCell ref="C74:C75"/>
    <mergeCell ref="D74:D75"/>
    <mergeCell ref="E74:E75"/>
    <mergeCell ref="F74:F75"/>
    <mergeCell ref="G74:G75"/>
    <mergeCell ref="H74:H75"/>
    <mergeCell ref="J74:J75"/>
    <mergeCell ref="K74:K75"/>
    <mergeCell ref="L74:L75"/>
    <mergeCell ref="M74:M75"/>
    <mergeCell ref="N74:N75"/>
    <mergeCell ref="A72:A73"/>
    <mergeCell ref="B72:B73"/>
    <mergeCell ref="C72:C73"/>
    <mergeCell ref="D72:D73"/>
    <mergeCell ref="E72:E73"/>
    <mergeCell ref="F72:F73"/>
    <mergeCell ref="G72:G73"/>
    <mergeCell ref="H72:H73"/>
    <mergeCell ref="J72:J73"/>
    <mergeCell ref="K68:K69"/>
    <mergeCell ref="L68:L69"/>
    <mergeCell ref="M68:M69"/>
    <mergeCell ref="N68:N69"/>
    <mergeCell ref="A70:A71"/>
    <mergeCell ref="B70:B71"/>
    <mergeCell ref="C70:C71"/>
    <mergeCell ref="D70:D71"/>
    <mergeCell ref="E70:E71"/>
    <mergeCell ref="F70:F71"/>
    <mergeCell ref="G70:G71"/>
    <mergeCell ref="H70:H71"/>
    <mergeCell ref="J70:J71"/>
    <mergeCell ref="K70:K71"/>
    <mergeCell ref="L70:L71"/>
    <mergeCell ref="M70:M71"/>
    <mergeCell ref="N70:N71"/>
    <mergeCell ref="A68:A69"/>
    <mergeCell ref="B68:B69"/>
    <mergeCell ref="C68:C69"/>
    <mergeCell ref="D68:D69"/>
    <mergeCell ref="E68:E69"/>
    <mergeCell ref="F68:F69"/>
    <mergeCell ref="G68:G69"/>
    <mergeCell ref="H68:H69"/>
    <mergeCell ref="J68:J69"/>
    <mergeCell ref="N64:N65"/>
    <mergeCell ref="A66:A67"/>
    <mergeCell ref="B66:B67"/>
    <mergeCell ref="C66:C67"/>
    <mergeCell ref="D66:D67"/>
    <mergeCell ref="E66:E67"/>
    <mergeCell ref="F66:F67"/>
    <mergeCell ref="G66:G67"/>
    <mergeCell ref="H66:H67"/>
    <mergeCell ref="J66:J67"/>
    <mergeCell ref="K66:K67"/>
    <mergeCell ref="L66:L67"/>
    <mergeCell ref="M66:M67"/>
    <mergeCell ref="N66:N67"/>
    <mergeCell ref="A64:A65"/>
    <mergeCell ref="B64:B65"/>
    <mergeCell ref="C64:C65"/>
    <mergeCell ref="D64:D65"/>
    <mergeCell ref="E64:E65"/>
    <mergeCell ref="F64:F65"/>
    <mergeCell ref="G64:G65"/>
    <mergeCell ref="H64:H65"/>
    <mergeCell ref="J64:J65"/>
    <mergeCell ref="A62:A63"/>
    <mergeCell ref="B62:B63"/>
    <mergeCell ref="C62:C63"/>
    <mergeCell ref="D62:D63"/>
    <mergeCell ref="E62:E63"/>
    <mergeCell ref="F62:F63"/>
    <mergeCell ref="G62:G63"/>
    <mergeCell ref="H62:H63"/>
    <mergeCell ref="J62:J63"/>
    <mergeCell ref="B60:B61"/>
    <mergeCell ref="C60:C61"/>
    <mergeCell ref="D60:D61"/>
    <mergeCell ref="E60:E61"/>
    <mergeCell ref="F60:F61"/>
    <mergeCell ref="G60:G61"/>
    <mergeCell ref="H60:H61"/>
    <mergeCell ref="J60:J61"/>
    <mergeCell ref="K60:K61"/>
    <mergeCell ref="G38:G39"/>
    <mergeCell ref="H38:H39"/>
    <mergeCell ref="J38:J39"/>
    <mergeCell ref="J34:J35"/>
    <mergeCell ref="K34:K35"/>
    <mergeCell ref="K36:K37"/>
    <mergeCell ref="M81:M82"/>
    <mergeCell ref="L79:N79"/>
    <mergeCell ref="F81:F82"/>
    <mergeCell ref="G81:G82"/>
    <mergeCell ref="H81:H82"/>
    <mergeCell ref="M36:M37"/>
    <mergeCell ref="K38:K39"/>
    <mergeCell ref="L60:L61"/>
    <mergeCell ref="M60:M61"/>
    <mergeCell ref="N60:N61"/>
    <mergeCell ref="K62:K63"/>
    <mergeCell ref="L62:L63"/>
    <mergeCell ref="M62:M63"/>
    <mergeCell ref="N62:N63"/>
    <mergeCell ref="K64:K65"/>
    <mergeCell ref="L64:L65"/>
    <mergeCell ref="M64:M65"/>
    <mergeCell ref="B28:B29"/>
    <mergeCell ref="C28:C29"/>
    <mergeCell ref="D28:D29"/>
    <mergeCell ref="E28:E29"/>
    <mergeCell ref="F28:F29"/>
    <mergeCell ref="G28:G29"/>
    <mergeCell ref="H28:H29"/>
    <mergeCell ref="G36:G37"/>
    <mergeCell ref="H36:H37"/>
    <mergeCell ref="G34:G35"/>
    <mergeCell ref="H30:H31"/>
    <mergeCell ref="A14:A15"/>
    <mergeCell ref="A81:A82"/>
    <mergeCell ref="B81:B82"/>
    <mergeCell ref="C81:C82"/>
    <mergeCell ref="D81:D82"/>
    <mergeCell ref="E81:E82"/>
    <mergeCell ref="A79:A80"/>
    <mergeCell ref="B79:B80"/>
    <mergeCell ref="C79:C80"/>
    <mergeCell ref="D79:D80"/>
    <mergeCell ref="A28:A29"/>
    <mergeCell ref="A38:A39"/>
    <mergeCell ref="B38:B39"/>
    <mergeCell ref="C38:C39"/>
    <mergeCell ref="D38:D39"/>
    <mergeCell ref="E38:E39"/>
    <mergeCell ref="B30:B31"/>
    <mergeCell ref="E79:E80"/>
    <mergeCell ref="B77:I77"/>
    <mergeCell ref="C17:I17"/>
    <mergeCell ref="H21:H22"/>
    <mergeCell ref="B14:B15"/>
    <mergeCell ref="C14:C15"/>
    <mergeCell ref="D14:D15"/>
    <mergeCell ref="E19:E20"/>
    <mergeCell ref="F19:F20"/>
    <mergeCell ref="G19:G20"/>
    <mergeCell ref="G14:G15"/>
    <mergeCell ref="C19:C20"/>
    <mergeCell ref="D19:D20"/>
    <mergeCell ref="H19:H20"/>
    <mergeCell ref="B21:B22"/>
    <mergeCell ref="C21:C22"/>
    <mergeCell ref="J28:J29"/>
    <mergeCell ref="F36:F37"/>
    <mergeCell ref="J5:K5"/>
    <mergeCell ref="J32:J33"/>
    <mergeCell ref="K32:K33"/>
    <mergeCell ref="L32:L33"/>
    <mergeCell ref="M32:M33"/>
    <mergeCell ref="N32:N33"/>
    <mergeCell ref="L26:N26"/>
    <mergeCell ref="J26:K26"/>
    <mergeCell ref="J30:J31"/>
    <mergeCell ref="K30:K31"/>
    <mergeCell ref="L30:L31"/>
    <mergeCell ref="M30:M31"/>
    <mergeCell ref="N30:N31"/>
    <mergeCell ref="K28:K29"/>
    <mergeCell ref="L28:L29"/>
    <mergeCell ref="M28:M29"/>
    <mergeCell ref="N28:N29"/>
    <mergeCell ref="L5:N5"/>
    <mergeCell ref="J12:K12"/>
    <mergeCell ref="L12:N12"/>
    <mergeCell ref="K7:K8"/>
    <mergeCell ref="L7:L8"/>
    <mergeCell ref="M7:M8"/>
    <mergeCell ref="N7:N8"/>
    <mergeCell ref="J19:K19"/>
    <mergeCell ref="L19:N19"/>
    <mergeCell ref="K14:K15"/>
    <mergeCell ref="J14:J15"/>
    <mergeCell ref="N14:N15"/>
    <mergeCell ref="J7:J8"/>
    <mergeCell ref="L14:L15"/>
    <mergeCell ref="M14:M15"/>
    <mergeCell ref="A12:A13"/>
    <mergeCell ref="C10:I10"/>
    <mergeCell ref="F1:G1"/>
    <mergeCell ref="C3:I3"/>
    <mergeCell ref="H26:H27"/>
    <mergeCell ref="G12:G13"/>
    <mergeCell ref="H12:H13"/>
    <mergeCell ref="B24:I24"/>
    <mergeCell ref="C12:C13"/>
    <mergeCell ref="D12:D13"/>
    <mergeCell ref="E12:E13"/>
    <mergeCell ref="F12:F13"/>
    <mergeCell ref="H14:H15"/>
    <mergeCell ref="F26:F27"/>
    <mergeCell ref="F14:F15"/>
    <mergeCell ref="B12:B13"/>
    <mergeCell ref="E14:E15"/>
    <mergeCell ref="F21:F22"/>
    <mergeCell ref="G21:G22"/>
    <mergeCell ref="A1:D1"/>
    <mergeCell ref="D21:D22"/>
    <mergeCell ref="E21:E22"/>
    <mergeCell ref="A19:A20"/>
    <mergeCell ref="B19:B20"/>
    <mergeCell ref="A5:A6"/>
    <mergeCell ref="B5:B6"/>
    <mergeCell ref="C5:C6"/>
    <mergeCell ref="D5:D6"/>
    <mergeCell ref="E5:E6"/>
    <mergeCell ref="F5:F6"/>
    <mergeCell ref="G5:G6"/>
    <mergeCell ref="H5:H6"/>
    <mergeCell ref="A7:A8"/>
    <mergeCell ref="B7:B8"/>
    <mergeCell ref="C7:C8"/>
    <mergeCell ref="D7:D8"/>
    <mergeCell ref="E7:E8"/>
    <mergeCell ref="F7:F8"/>
    <mergeCell ref="G7:G8"/>
    <mergeCell ref="H7:H8"/>
    <mergeCell ref="L38:L39"/>
    <mergeCell ref="M38:M39"/>
    <mergeCell ref="H32:H33"/>
    <mergeCell ref="N38:N39"/>
    <mergeCell ref="N36:N37"/>
    <mergeCell ref="A36:A37"/>
    <mergeCell ref="B36:B37"/>
    <mergeCell ref="C36:C37"/>
    <mergeCell ref="D36:D37"/>
    <mergeCell ref="E36:E37"/>
    <mergeCell ref="B32:B33"/>
    <mergeCell ref="B34:B35"/>
    <mergeCell ref="A34:A35"/>
    <mergeCell ref="F38:F39"/>
    <mergeCell ref="C34:C35"/>
    <mergeCell ref="D34:D35"/>
    <mergeCell ref="E34:E35"/>
    <mergeCell ref="F34:F35"/>
    <mergeCell ref="N34:N35"/>
    <mergeCell ref="H34:H35"/>
    <mergeCell ref="M34:M35"/>
    <mergeCell ref="L34:L35"/>
    <mergeCell ref="L36:L37"/>
    <mergeCell ref="J36:J37"/>
    <mergeCell ref="J21:J22"/>
    <mergeCell ref="K21:K22"/>
    <mergeCell ref="G32:G33"/>
    <mergeCell ref="M21:M22"/>
    <mergeCell ref="N21:N22"/>
    <mergeCell ref="A21:A22"/>
    <mergeCell ref="C30:C31"/>
    <mergeCell ref="D30:D31"/>
    <mergeCell ref="C32:C33"/>
    <mergeCell ref="D32:D33"/>
    <mergeCell ref="E32:E33"/>
    <mergeCell ref="F32:F33"/>
    <mergeCell ref="A32:A33"/>
    <mergeCell ref="L21:L22"/>
    <mergeCell ref="A26:A27"/>
    <mergeCell ref="C26:C27"/>
    <mergeCell ref="E26:E27"/>
    <mergeCell ref="G26:G27"/>
    <mergeCell ref="E30:E31"/>
    <mergeCell ref="F30:F31"/>
    <mergeCell ref="G30:G31"/>
    <mergeCell ref="A30:A31"/>
    <mergeCell ref="B26:B27"/>
    <mergeCell ref="D26:D27"/>
    <mergeCell ref="N40:N41"/>
    <mergeCell ref="A42:A43"/>
    <mergeCell ref="B42:B43"/>
    <mergeCell ref="C42:C43"/>
    <mergeCell ref="D42:D43"/>
    <mergeCell ref="E42:E43"/>
    <mergeCell ref="F42:F43"/>
    <mergeCell ref="G42:G43"/>
    <mergeCell ref="H42:H43"/>
    <mergeCell ref="J42:J43"/>
    <mergeCell ref="K42:K43"/>
    <mergeCell ref="L42:L43"/>
    <mergeCell ref="M42:M43"/>
    <mergeCell ref="N42:N43"/>
    <mergeCell ref="A40:A41"/>
    <mergeCell ref="B40:B41"/>
    <mergeCell ref="C40:C41"/>
    <mergeCell ref="D40:D41"/>
    <mergeCell ref="E40:E41"/>
    <mergeCell ref="F40:F41"/>
    <mergeCell ref="G40:G41"/>
    <mergeCell ref="H40:H41"/>
    <mergeCell ref="J40:J41"/>
    <mergeCell ref="D44:D45"/>
    <mergeCell ref="E44:E45"/>
    <mergeCell ref="F44:F45"/>
    <mergeCell ref="G44:G45"/>
    <mergeCell ref="H44:H45"/>
    <mergeCell ref="J44:J45"/>
    <mergeCell ref="K40:K41"/>
    <mergeCell ref="L40:L41"/>
    <mergeCell ref="M40:M41"/>
    <mergeCell ref="F48:F49"/>
    <mergeCell ref="G48:G49"/>
    <mergeCell ref="H48:H49"/>
    <mergeCell ref="J48:J49"/>
    <mergeCell ref="K44:K45"/>
    <mergeCell ref="L44:L45"/>
    <mergeCell ref="M44:M45"/>
    <mergeCell ref="N44:N45"/>
    <mergeCell ref="A46:A47"/>
    <mergeCell ref="B46:B47"/>
    <mergeCell ref="C46:C47"/>
    <mergeCell ref="D46:D47"/>
    <mergeCell ref="E46:E47"/>
    <mergeCell ref="F46:F47"/>
    <mergeCell ref="G46:G47"/>
    <mergeCell ref="H46:H47"/>
    <mergeCell ref="J46:J47"/>
    <mergeCell ref="K46:K47"/>
    <mergeCell ref="L46:L47"/>
    <mergeCell ref="M46:M47"/>
    <mergeCell ref="N46:N47"/>
    <mergeCell ref="A44:A45"/>
    <mergeCell ref="B44:B45"/>
    <mergeCell ref="C44:C45"/>
    <mergeCell ref="H52:H53"/>
    <mergeCell ref="J52:J53"/>
    <mergeCell ref="K48:K49"/>
    <mergeCell ref="L48:L49"/>
    <mergeCell ref="M48:M49"/>
    <mergeCell ref="N48:N49"/>
    <mergeCell ref="A50:A51"/>
    <mergeCell ref="B50:B51"/>
    <mergeCell ref="C50:C51"/>
    <mergeCell ref="D50:D51"/>
    <mergeCell ref="E50:E51"/>
    <mergeCell ref="F50:F51"/>
    <mergeCell ref="G50:G51"/>
    <mergeCell ref="H50:H51"/>
    <mergeCell ref="J50:J51"/>
    <mergeCell ref="K50:K51"/>
    <mergeCell ref="L50:L51"/>
    <mergeCell ref="M50:M51"/>
    <mergeCell ref="N50:N51"/>
    <mergeCell ref="A48:A49"/>
    <mergeCell ref="B48:B49"/>
    <mergeCell ref="C48:C49"/>
    <mergeCell ref="D48:D49"/>
    <mergeCell ref="E48:E49"/>
    <mergeCell ref="K52:K53"/>
    <mergeCell ref="L52:L53"/>
    <mergeCell ref="M52:M53"/>
    <mergeCell ref="N52:N53"/>
    <mergeCell ref="A54:A55"/>
    <mergeCell ref="B54:B55"/>
    <mergeCell ref="C54:C55"/>
    <mergeCell ref="D54:D55"/>
    <mergeCell ref="E54:E55"/>
    <mergeCell ref="F54:F55"/>
    <mergeCell ref="G54:G55"/>
    <mergeCell ref="H54:H55"/>
    <mergeCell ref="J54:J55"/>
    <mergeCell ref="K54:K55"/>
    <mergeCell ref="L54:L55"/>
    <mergeCell ref="M54:M55"/>
    <mergeCell ref="N54:N55"/>
    <mergeCell ref="A52:A53"/>
    <mergeCell ref="B52:B53"/>
    <mergeCell ref="C52:C53"/>
    <mergeCell ref="D52:D53"/>
    <mergeCell ref="E52:E53"/>
    <mergeCell ref="F52:F53"/>
    <mergeCell ref="G52:G53"/>
    <mergeCell ref="K56:K57"/>
    <mergeCell ref="L56:L57"/>
    <mergeCell ref="M56:M57"/>
    <mergeCell ref="N56:N57"/>
    <mergeCell ref="A56:A57"/>
    <mergeCell ref="B56:B57"/>
    <mergeCell ref="C56:C57"/>
    <mergeCell ref="D56:D57"/>
    <mergeCell ref="E56:E57"/>
    <mergeCell ref="F56:F57"/>
    <mergeCell ref="G56:G57"/>
    <mergeCell ref="H56:H57"/>
    <mergeCell ref="J56:J57"/>
    <mergeCell ref="G85:G86"/>
    <mergeCell ref="H85:H86"/>
    <mergeCell ref="K58:K59"/>
    <mergeCell ref="L58:L59"/>
    <mergeCell ref="M58:M59"/>
    <mergeCell ref="N58:N59"/>
    <mergeCell ref="A58:A59"/>
    <mergeCell ref="B58:B59"/>
    <mergeCell ref="C58:C59"/>
    <mergeCell ref="D58:D59"/>
    <mergeCell ref="E58:E59"/>
    <mergeCell ref="F58:F59"/>
    <mergeCell ref="G58:G59"/>
    <mergeCell ref="H58:H59"/>
    <mergeCell ref="J58:J59"/>
    <mergeCell ref="J81:J82"/>
    <mergeCell ref="K81:K82"/>
    <mergeCell ref="L81:L82"/>
    <mergeCell ref="F79:F80"/>
    <mergeCell ref="G79:G80"/>
    <mergeCell ref="H79:H80"/>
    <mergeCell ref="J79:K79"/>
    <mergeCell ref="N81:N82"/>
    <mergeCell ref="A60:A61"/>
    <mergeCell ref="A83:A84"/>
    <mergeCell ref="J83:J84"/>
    <mergeCell ref="K83:K84"/>
    <mergeCell ref="L83:L84"/>
    <mergeCell ref="M83:M84"/>
    <mergeCell ref="N83:N84"/>
    <mergeCell ref="A85:A86"/>
    <mergeCell ref="J85:J86"/>
    <mergeCell ref="K85:K86"/>
    <mergeCell ref="L85:L86"/>
    <mergeCell ref="M85:M86"/>
    <mergeCell ref="N85:N86"/>
    <mergeCell ref="B83:B84"/>
    <mergeCell ref="C83:C84"/>
    <mergeCell ref="D83:D84"/>
    <mergeCell ref="E83:E84"/>
    <mergeCell ref="F83:F84"/>
    <mergeCell ref="G83:G84"/>
    <mergeCell ref="H83:H84"/>
    <mergeCell ref="B85:B86"/>
    <mergeCell ref="C85:C86"/>
    <mergeCell ref="D85:D86"/>
    <mergeCell ref="E85:E86"/>
    <mergeCell ref="F85:F86"/>
  </mergeCells>
  <hyperlinks>
    <hyperlink ref="B14" r:id="rId1" display="javascript: consultaProceso('23-11-13771093')"/>
    <hyperlink ref="B14:B15" r:id="rId2" display="SAMC-006-2023"/>
    <hyperlink ref="K14" r:id="rId3" display="mailto:contratacion@yondo.gov.co"/>
    <hyperlink ref="B21" r:id="rId4" display="javascript: consultaProceso('23-21-39221')"/>
    <hyperlink ref="B21:B22" r:id="rId5" display="LP-004-2023"/>
    <hyperlink ref="B28" r:id="rId6" display="javascript: consultaProceso('23-11-13774433')"/>
    <hyperlink ref="B30" r:id="rId7" display="javascript: consultaProceso('23-11-13774600')"/>
    <hyperlink ref="B32" r:id="rId8" display="javascript: consultaProceso('23-11-13775370')"/>
    <hyperlink ref="B34" r:id="rId9" display="javascript: consultaProceso('23-11-13778700')"/>
    <hyperlink ref="B36" r:id="rId10" display="javascript: consultaProceso('23-11-13771340')"/>
    <hyperlink ref="B38" r:id="rId11" display="javascript: consultaProceso('23-11-13744367')"/>
    <hyperlink ref="B40" r:id="rId12" display="javascript: consultaProceso('23-11-13770879')"/>
    <hyperlink ref="B42" r:id="rId13" display="javascript: consultaProceso('23-4-13777007')"/>
    <hyperlink ref="B44" r:id="rId14" display="javascript: consultaProceso('23-21-40212')"/>
    <hyperlink ref="B46" r:id="rId15" display="javascript: consultaProceso('23-1-230627')"/>
    <hyperlink ref="B48" r:id="rId16" display="javascript: consultaProceso('23-4-13773558')"/>
    <hyperlink ref="B50" r:id="rId17" display="javascript: consultaProceso('23-1-231449')"/>
    <hyperlink ref="B52" r:id="rId18" display="javascript: consultaProceso('23-11-13763855')"/>
    <hyperlink ref="B54" r:id="rId19" display="javascript: consultaProceso('23-4-13769048')"/>
    <hyperlink ref="B56" r:id="rId20" display="javascript: consultaProceso('23-11-13769046')"/>
    <hyperlink ref="B58" r:id="rId21" display="javascript: consultaProceso('23-11-13761447')"/>
    <hyperlink ref="B28:B29" r:id="rId22" display="MENOR CUANTÍA N°005-2023"/>
    <hyperlink ref="B30:B31" r:id="rId23" display="CO-SAMC-277-2023"/>
    <hyperlink ref="B32:B33" r:id="rId24" display="SA-MC-OP-006- 2023"/>
    <hyperlink ref="B34:B35" r:id="rId25" display="SELECC.ABREV.MENOR.CUANT.SIE-005-2023_PLAZA MERCAD"/>
    <hyperlink ref="B36:B37" r:id="rId26" display="CO-SAMC-271-2023"/>
    <hyperlink ref="B38:B39" r:id="rId27" display="SAMC-005-2023"/>
    <hyperlink ref="K36" r:id="rId28" display="mailto:planeacion@campamento-antioquia.gov.co"/>
    <hyperlink ref="K38" r:id="rId29" display="mailto:CONTRATACION@DABEIBA-ANTIOQUIA.GOV.CO"/>
    <hyperlink ref="B40:B41" r:id="rId30" display="SA-007-2023"/>
    <hyperlink ref="B42:B43" r:id="rId31" display="PSC-SA-OP-040-2023"/>
    <hyperlink ref="B44:B45" r:id="rId32" display="SP-LP-003-2023"/>
    <hyperlink ref="B46:B47" r:id="rId33" display="L.P-01-2023"/>
    <hyperlink ref="B48:B49" r:id="rId34" display="CO-SPO-2023-001"/>
    <hyperlink ref="B50:B51" r:id="rId35" display="LP 05467-100-2201-01-2023"/>
    <hyperlink ref="B52:B53" r:id="rId36" display="PSAMC No.004/2023"/>
    <hyperlink ref="K40" r:id="rId37" display="mailto:CONTRATACION@LIBORINA-ANTIOQUIA.GOV.CO"/>
    <hyperlink ref="K52" r:id="rId38" display="mailto:alcaldia@peque-antioquia.gov.co"/>
    <hyperlink ref="B54:B55" r:id="rId39" display="PSC-SA-OP-037-2023"/>
    <hyperlink ref="B56:B57" r:id="rId40" display="SAMC 008-2023"/>
    <hyperlink ref="B58:B59" r:id="rId41" display="CO-SAMC-265-2023"/>
    <hyperlink ref="B60" r:id="rId42" display="javascript: consultaProceso('23-4-13769048')"/>
    <hyperlink ref="B62" r:id="rId43" display="javascript: consultaProceso('23-11-13761447')"/>
    <hyperlink ref="B64" r:id="rId44" display="javascript: consultaProceso('23-11-13757018')"/>
    <hyperlink ref="B66" r:id="rId45" display="javascript: consultaProceso('23-12-13774596')"/>
    <hyperlink ref="B68" r:id="rId46" display="javascript: consultaProceso('23-15-13760594')"/>
    <hyperlink ref="B70" r:id="rId47" display="javascript: consultaProceso('23-4-13766507')"/>
    <hyperlink ref="B72" r:id="rId48" display="javascript: consultaProceso('23-11-13758823')"/>
    <hyperlink ref="B74" r:id="rId49" display="javascript: consultaProceso('23-21-39265')"/>
    <hyperlink ref="B60:B61" r:id="rId50" display="PSC-SA-OP-037-2023"/>
    <hyperlink ref="B62:B63" r:id="rId51" display="CO-SAMC-265-2023"/>
    <hyperlink ref="B64:B65" r:id="rId52" display="SA-033-2023"/>
    <hyperlink ref="B66:B67" r:id="rId53" display="CAL-001-2023"/>
    <hyperlink ref="B68:B69" r:id="rId54" display="CMA-002-2023"/>
    <hyperlink ref="B70:B71" r:id="rId55" display="PSC-MC-OP-016-2023"/>
    <hyperlink ref="B72:B73" r:id="rId56" display="SAMC 010 DE 2023"/>
    <hyperlink ref="B74:B75" r:id="rId57" display="LP-001-2023"/>
    <hyperlink ref="K66" r:id="rId58" display="mailto:CONTRATACION@DABEIBA-ANTIOQUIA.GOV.CO"/>
    <hyperlink ref="K72" r:id="rId59" display="mailto:planeacionyobraspublicas@titiribi-antioquia.gov.co"/>
    <hyperlink ref="B81" r:id="rId60" display="javascript: consultaProceso('23-21-40486')"/>
    <hyperlink ref="B83" r:id="rId61" display="javascript: consultaProceso('23-4-13774545')"/>
    <hyperlink ref="B85" r:id="rId62" display="javascript: consultaProceso('23-22-72756')"/>
    <hyperlink ref="B87" r:id="rId63" display="javascript: consultaProceso('23-4-13772380')"/>
    <hyperlink ref="B81:B82" r:id="rId64" display="LIC-001-2023"/>
    <hyperlink ref="B83:B84" r:id="rId65" display="CVS 010-2023"/>
    <hyperlink ref="B85:B86" r:id="rId66" display="IP-017-2023"/>
    <hyperlink ref="B87:B88" r:id="rId67" display="CV-024-2023"/>
    <hyperlink ref="K83" r:id="rId68" display="mailto:contratacion@sanroque-antioquia.gov.co"/>
  </hyperlinks>
  <printOptions/>
  <pageMargins left="0.7" right="0.7" top="0.75" bottom="0.75" header="0.3" footer="0.3"/>
  <pageSetup horizontalDpi="600" verticalDpi="600" orientation="portrait"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8"/>
  <sheetViews>
    <sheetView showGridLines="0" zoomScale="80" zoomScaleNormal="80"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3.421875" style="0" customWidth="1"/>
    <col min="6" max="6" width="54.57421875" style="0" customWidth="1"/>
    <col min="7" max="7" width="27.140625" style="0" customWidth="1"/>
    <col min="8" max="8" width="20.28125" style="74" customWidth="1"/>
    <col min="9" max="9" width="15.28125" style="0" customWidth="1"/>
    <col min="10" max="10" width="27.421875" style="102" customWidth="1"/>
    <col min="11" max="11" width="26.140625" style="0" customWidth="1"/>
    <col min="12" max="12" width="26.00390625" style="0" customWidth="1"/>
    <col min="13" max="13" width="22.421875" style="0" customWidth="1"/>
    <col min="14" max="14" width="23.140625" style="0" customWidth="1"/>
  </cols>
  <sheetData>
    <row r="1" spans="1:7" ht="25.8">
      <c r="A1" s="151" t="s">
        <v>16</v>
      </c>
      <c r="B1" s="151"/>
      <c r="C1" s="151"/>
      <c r="D1" s="151"/>
      <c r="F1" s="148" t="s">
        <v>155</v>
      </c>
      <c r="G1" s="148"/>
    </row>
    <row r="2" spans="1:14" ht="15.6" customHeight="1">
      <c r="A2" s="52"/>
      <c r="B2" s="58"/>
      <c r="C2" s="59"/>
      <c r="D2" s="59"/>
      <c r="E2" s="59"/>
      <c r="F2" s="59"/>
      <c r="G2" s="60"/>
      <c r="H2" s="75"/>
      <c r="I2" s="61"/>
      <c r="J2" s="4"/>
      <c r="K2" s="45"/>
      <c r="L2" s="46"/>
      <c r="M2" s="46"/>
      <c r="N2" s="46"/>
    </row>
    <row r="3" spans="1:14" ht="21" hidden="1">
      <c r="A3" s="14"/>
      <c r="B3" s="14"/>
      <c r="C3" s="147" t="s">
        <v>43</v>
      </c>
      <c r="D3" s="147"/>
      <c r="E3" s="147"/>
      <c r="F3" s="147"/>
      <c r="G3" s="147"/>
      <c r="H3" s="147"/>
      <c r="I3" s="147"/>
      <c r="N3" s="46"/>
    </row>
    <row r="4" ht="15.75" customHeight="1" hidden="1">
      <c r="N4" s="46"/>
    </row>
    <row r="5" spans="1:14" ht="15" hidden="1">
      <c r="A5" s="142" t="s">
        <v>24</v>
      </c>
      <c r="B5" s="121" t="s">
        <v>8</v>
      </c>
      <c r="C5" s="121" t="s">
        <v>0</v>
      </c>
      <c r="D5" s="121" t="s">
        <v>1</v>
      </c>
      <c r="E5" s="121" t="s">
        <v>2</v>
      </c>
      <c r="F5" s="121" t="s">
        <v>3</v>
      </c>
      <c r="G5" s="121" t="s">
        <v>4</v>
      </c>
      <c r="H5" s="164" t="s">
        <v>5</v>
      </c>
      <c r="I5" s="57" t="s">
        <v>6</v>
      </c>
      <c r="J5" s="152" t="s">
        <v>9</v>
      </c>
      <c r="K5" s="153"/>
      <c r="L5" s="132" t="s">
        <v>12</v>
      </c>
      <c r="M5" s="154"/>
      <c r="N5" s="155"/>
    </row>
    <row r="6" spans="1:14" ht="15.75" customHeight="1" hidden="1">
      <c r="A6" s="127"/>
      <c r="B6" s="141"/>
      <c r="C6" s="141"/>
      <c r="D6" s="141"/>
      <c r="E6" s="141"/>
      <c r="F6" s="141"/>
      <c r="G6" s="141"/>
      <c r="H6" s="165"/>
      <c r="I6" s="50" t="s">
        <v>7</v>
      </c>
      <c r="J6" s="2" t="s">
        <v>2</v>
      </c>
      <c r="K6" s="2" t="s">
        <v>11</v>
      </c>
      <c r="L6" s="50" t="s">
        <v>13</v>
      </c>
      <c r="M6" s="50" t="s">
        <v>14</v>
      </c>
      <c r="N6" s="50" t="s">
        <v>15</v>
      </c>
    </row>
    <row r="7" spans="1:14" ht="52.2" customHeight="1" hidden="1">
      <c r="A7" s="145">
        <v>1</v>
      </c>
      <c r="B7" s="133"/>
      <c r="C7" s="134"/>
      <c r="D7" s="134"/>
      <c r="E7" s="134"/>
      <c r="F7" s="134"/>
      <c r="G7" s="135"/>
      <c r="H7" s="136"/>
      <c r="I7" s="101"/>
      <c r="J7" s="121"/>
      <c r="K7" s="123"/>
      <c r="L7" s="125"/>
      <c r="M7" s="125"/>
      <c r="N7" s="125"/>
    </row>
    <row r="8" spans="1:14" ht="15.75" customHeight="1" hidden="1">
      <c r="A8" s="146"/>
      <c r="B8" s="133"/>
      <c r="C8" s="134"/>
      <c r="D8" s="134"/>
      <c r="E8" s="134"/>
      <c r="F8" s="134"/>
      <c r="G8" s="135"/>
      <c r="H8" s="136"/>
      <c r="I8" s="49"/>
      <c r="J8" s="122"/>
      <c r="K8" s="124"/>
      <c r="L8" s="126"/>
      <c r="M8" s="126"/>
      <c r="N8" s="126"/>
    </row>
    <row r="9" spans="1:14" ht="15.75" customHeight="1">
      <c r="A9" s="52"/>
      <c r="B9" s="58"/>
      <c r="C9" s="46"/>
      <c r="D9" s="46"/>
      <c r="E9" s="46"/>
      <c r="F9" s="46"/>
      <c r="G9" s="4"/>
      <c r="H9" s="76"/>
      <c r="I9" s="65"/>
      <c r="J9" s="4"/>
      <c r="K9" s="45"/>
      <c r="L9" s="46"/>
      <c r="M9" s="46"/>
      <c r="N9" s="46"/>
    </row>
    <row r="10" spans="1:14" ht="21">
      <c r="A10" s="14"/>
      <c r="B10" s="14"/>
      <c r="C10" s="147" t="s">
        <v>42</v>
      </c>
      <c r="D10" s="147"/>
      <c r="E10" s="147"/>
      <c r="F10" s="147"/>
      <c r="G10" s="147"/>
      <c r="H10" s="147"/>
      <c r="I10" s="147"/>
      <c r="N10" s="46"/>
    </row>
    <row r="11" ht="15.75" customHeight="1">
      <c r="N11" s="46"/>
    </row>
    <row r="12" spans="1:14" ht="15">
      <c r="A12" s="142" t="s">
        <v>24</v>
      </c>
      <c r="B12" s="121" t="s">
        <v>8</v>
      </c>
      <c r="C12" s="121" t="s">
        <v>0</v>
      </c>
      <c r="D12" s="121" t="s">
        <v>1</v>
      </c>
      <c r="E12" s="121" t="s">
        <v>2</v>
      </c>
      <c r="F12" s="121" t="s">
        <v>3</v>
      </c>
      <c r="G12" s="121" t="s">
        <v>4</v>
      </c>
      <c r="H12" s="164" t="s">
        <v>5</v>
      </c>
      <c r="I12" s="57" t="s">
        <v>6</v>
      </c>
      <c r="J12" s="152" t="s">
        <v>9</v>
      </c>
      <c r="K12" s="153"/>
      <c r="L12" s="132" t="s">
        <v>12</v>
      </c>
      <c r="M12" s="154"/>
      <c r="N12" s="155"/>
    </row>
    <row r="13" spans="1:14" ht="15.75" customHeight="1">
      <c r="A13" s="127"/>
      <c r="B13" s="141"/>
      <c r="C13" s="141"/>
      <c r="D13" s="141"/>
      <c r="E13" s="141"/>
      <c r="F13" s="141"/>
      <c r="G13" s="141"/>
      <c r="H13" s="165"/>
      <c r="I13" s="50" t="s">
        <v>7</v>
      </c>
      <c r="J13" s="2" t="s">
        <v>2</v>
      </c>
      <c r="K13" s="2" t="s">
        <v>11</v>
      </c>
      <c r="L13" s="50" t="s">
        <v>13</v>
      </c>
      <c r="M13" s="50" t="s">
        <v>14</v>
      </c>
      <c r="N13" s="50" t="s">
        <v>15</v>
      </c>
    </row>
    <row r="14" spans="1:14" ht="98.4" customHeight="1">
      <c r="A14" s="120">
        <v>1</v>
      </c>
      <c r="B14" s="128" t="s">
        <v>161</v>
      </c>
      <c r="C14" s="175" t="s">
        <v>85</v>
      </c>
      <c r="D14" s="175" t="s">
        <v>55</v>
      </c>
      <c r="E14" s="175" t="s">
        <v>108</v>
      </c>
      <c r="F14" s="175" t="s">
        <v>162</v>
      </c>
      <c r="G14" s="176" t="s">
        <v>109</v>
      </c>
      <c r="H14" s="177">
        <v>32400000</v>
      </c>
      <c r="I14" s="178" t="s">
        <v>56</v>
      </c>
      <c r="J14" s="139" t="s">
        <v>111</v>
      </c>
      <c r="K14" s="123" t="s">
        <v>110</v>
      </c>
      <c r="L14" s="125" t="s">
        <v>170</v>
      </c>
      <c r="M14" s="125" t="s">
        <v>169</v>
      </c>
      <c r="N14" s="125"/>
    </row>
    <row r="15" spans="1:14" ht="15" customHeight="1">
      <c r="A15" s="120"/>
      <c r="B15" s="128"/>
      <c r="C15" s="175"/>
      <c r="D15" s="175"/>
      <c r="E15" s="175"/>
      <c r="F15" s="175"/>
      <c r="G15" s="176"/>
      <c r="H15" s="177"/>
      <c r="I15" s="179">
        <v>45160</v>
      </c>
      <c r="J15" s="156"/>
      <c r="K15" s="124"/>
      <c r="L15" s="126"/>
      <c r="M15" s="126"/>
      <c r="N15" s="127"/>
    </row>
    <row r="16" spans="1:14" ht="99.6" customHeight="1">
      <c r="A16" s="120">
        <v>2</v>
      </c>
      <c r="B16" s="128" t="s">
        <v>163</v>
      </c>
      <c r="C16" s="175" t="s">
        <v>85</v>
      </c>
      <c r="D16" s="175" t="s">
        <v>55</v>
      </c>
      <c r="E16" s="175" t="s">
        <v>108</v>
      </c>
      <c r="F16" s="175" t="s">
        <v>164</v>
      </c>
      <c r="G16" s="176" t="s">
        <v>109</v>
      </c>
      <c r="H16" s="177">
        <v>24885935</v>
      </c>
      <c r="I16" s="178" t="s">
        <v>56</v>
      </c>
      <c r="J16" s="121" t="s">
        <v>111</v>
      </c>
      <c r="K16" s="123" t="s">
        <v>110</v>
      </c>
      <c r="L16" s="125" t="s">
        <v>170</v>
      </c>
      <c r="M16" s="125"/>
      <c r="N16" s="125"/>
    </row>
    <row r="17" spans="1:14" ht="15">
      <c r="A17" s="120"/>
      <c r="B17" s="128"/>
      <c r="C17" s="175"/>
      <c r="D17" s="175"/>
      <c r="E17" s="175"/>
      <c r="F17" s="175"/>
      <c r="G17" s="176"/>
      <c r="H17" s="177"/>
      <c r="I17" s="179">
        <v>45160</v>
      </c>
      <c r="J17" s="122"/>
      <c r="K17" s="124"/>
      <c r="L17" s="126"/>
      <c r="M17" s="126"/>
      <c r="N17" s="127"/>
    </row>
    <row r="18" spans="1:14" s="102" customFormat="1" ht="41.4" customHeight="1">
      <c r="A18" s="120">
        <v>3</v>
      </c>
      <c r="B18" s="133" t="s">
        <v>171</v>
      </c>
      <c r="C18" s="170" t="s">
        <v>85</v>
      </c>
      <c r="D18" s="170" t="s">
        <v>55</v>
      </c>
      <c r="E18" s="170" t="s">
        <v>108</v>
      </c>
      <c r="F18" s="170" t="s">
        <v>172</v>
      </c>
      <c r="G18" s="171" t="s">
        <v>168</v>
      </c>
      <c r="H18" s="172">
        <v>13699400</v>
      </c>
      <c r="I18" s="173" t="s">
        <v>56</v>
      </c>
      <c r="J18" s="121" t="s">
        <v>111</v>
      </c>
      <c r="K18" s="159" t="s">
        <v>173</v>
      </c>
      <c r="L18" s="160" t="s">
        <v>175</v>
      </c>
      <c r="M18" s="160" t="s">
        <v>174</v>
      </c>
      <c r="N18" s="160"/>
    </row>
    <row r="19" spans="1:14" s="102" customFormat="1" ht="15" customHeight="1">
      <c r="A19" s="120"/>
      <c r="B19" s="133"/>
      <c r="C19" s="170"/>
      <c r="D19" s="170"/>
      <c r="E19" s="170"/>
      <c r="F19" s="170"/>
      <c r="G19" s="171"/>
      <c r="H19" s="172"/>
      <c r="I19" s="174">
        <v>45160</v>
      </c>
      <c r="J19" s="122"/>
      <c r="K19" s="159"/>
      <c r="L19" s="160"/>
      <c r="M19" s="160"/>
      <c r="N19" s="160"/>
    </row>
    <row r="20" spans="1:14" ht="13.95" customHeight="1">
      <c r="A20" s="52"/>
      <c r="B20" s="58"/>
      <c r="C20" s="67"/>
      <c r="D20" s="67"/>
      <c r="E20" s="67"/>
      <c r="F20" s="67"/>
      <c r="G20" s="68"/>
      <c r="H20" s="77"/>
      <c r="I20" s="69"/>
      <c r="J20" s="4"/>
      <c r="K20" s="45"/>
      <c r="L20" s="46"/>
      <c r="M20" s="46"/>
      <c r="N20" s="46"/>
    </row>
    <row r="21" spans="2:9" ht="17.7" customHeight="1" hidden="1">
      <c r="B21" s="163" t="s">
        <v>45</v>
      </c>
      <c r="C21" s="163"/>
      <c r="D21" s="163"/>
      <c r="E21" s="163"/>
      <c r="F21" s="163"/>
      <c r="G21" s="163"/>
      <c r="H21" s="163"/>
      <c r="I21" s="14"/>
    </row>
    <row r="22" spans="2:9" ht="17.7" customHeight="1" hidden="1">
      <c r="B22" s="14"/>
      <c r="C22" s="14"/>
      <c r="D22" s="14"/>
      <c r="E22" s="14"/>
      <c r="F22" s="14"/>
      <c r="G22" s="14"/>
      <c r="H22" s="78"/>
      <c r="I22" s="14"/>
    </row>
    <row r="23" spans="1:14" ht="15" hidden="1">
      <c r="A23" s="142" t="s">
        <v>24</v>
      </c>
      <c r="B23" s="121" t="s">
        <v>8</v>
      </c>
      <c r="C23" s="121" t="s">
        <v>0</v>
      </c>
      <c r="D23" s="121" t="s">
        <v>1</v>
      </c>
      <c r="E23" s="121" t="s">
        <v>2</v>
      </c>
      <c r="F23" s="121" t="s">
        <v>3</v>
      </c>
      <c r="G23" s="121" t="s">
        <v>4</v>
      </c>
      <c r="H23" s="164" t="s">
        <v>5</v>
      </c>
      <c r="I23" s="57" t="s">
        <v>6</v>
      </c>
      <c r="J23" s="152" t="s">
        <v>9</v>
      </c>
      <c r="K23" s="153"/>
      <c r="L23" s="132" t="s">
        <v>12</v>
      </c>
      <c r="M23" s="154"/>
      <c r="N23" s="155"/>
    </row>
    <row r="24" spans="1:14" ht="15.75" customHeight="1" hidden="1">
      <c r="A24" s="127"/>
      <c r="B24" s="141"/>
      <c r="C24" s="141"/>
      <c r="D24" s="141"/>
      <c r="E24" s="141"/>
      <c r="F24" s="141"/>
      <c r="G24" s="141"/>
      <c r="H24" s="165"/>
      <c r="I24" s="50" t="s">
        <v>7</v>
      </c>
      <c r="J24" s="2" t="s">
        <v>2</v>
      </c>
      <c r="K24" s="2" t="s">
        <v>11</v>
      </c>
      <c r="L24" s="50" t="s">
        <v>13</v>
      </c>
      <c r="M24" s="50" t="s">
        <v>14</v>
      </c>
      <c r="N24" s="50" t="s">
        <v>15</v>
      </c>
    </row>
    <row r="25" spans="1:14" ht="52.8" customHeight="1" hidden="1">
      <c r="A25" s="120">
        <v>1</v>
      </c>
      <c r="B25" s="128"/>
      <c r="C25" s="167"/>
      <c r="D25" s="167"/>
      <c r="E25" s="167"/>
      <c r="F25" s="167"/>
      <c r="G25" s="169"/>
      <c r="H25" s="168"/>
      <c r="I25" s="111"/>
      <c r="J25" s="121"/>
      <c r="K25" s="123"/>
      <c r="L25" s="125"/>
      <c r="M25" s="125"/>
      <c r="N25" s="125"/>
    </row>
    <row r="26" spans="1:14" ht="15" hidden="1">
      <c r="A26" s="120"/>
      <c r="B26" s="128"/>
      <c r="C26" s="167"/>
      <c r="D26" s="167"/>
      <c r="E26" s="167"/>
      <c r="F26" s="167"/>
      <c r="G26" s="169"/>
      <c r="H26" s="168"/>
      <c r="I26" s="112"/>
      <c r="J26" s="122"/>
      <c r="K26" s="124"/>
      <c r="L26" s="126"/>
      <c r="M26" s="126"/>
      <c r="N26" s="127"/>
    </row>
    <row r="27" spans="1:14" ht="15" hidden="1">
      <c r="A27" s="4"/>
      <c r="B27" s="58"/>
      <c r="C27" s="97"/>
      <c r="D27" s="97"/>
      <c r="E27" s="97"/>
      <c r="F27" s="97"/>
      <c r="G27" s="98"/>
      <c r="H27" s="99"/>
      <c r="I27" s="100"/>
      <c r="J27" s="4"/>
      <c r="K27" s="45"/>
      <c r="L27" s="46"/>
      <c r="M27" s="46"/>
      <c r="N27" s="5"/>
    </row>
    <row r="28" spans="1:14" ht="21">
      <c r="A28" s="14"/>
      <c r="B28" s="14"/>
      <c r="C28" s="147" t="s">
        <v>18</v>
      </c>
      <c r="D28" s="147"/>
      <c r="E28" s="147"/>
      <c r="F28" s="147"/>
      <c r="G28" s="147"/>
      <c r="H28" s="147"/>
      <c r="I28" s="147"/>
      <c r="J28" s="147"/>
      <c r="N28" s="46"/>
    </row>
    <row r="29" ht="15.6" customHeight="1">
      <c r="N29" s="46"/>
    </row>
    <row r="30" spans="1:14" ht="15">
      <c r="A30" s="142" t="s">
        <v>24</v>
      </c>
      <c r="B30" s="121" t="s">
        <v>8</v>
      </c>
      <c r="C30" s="121" t="s">
        <v>0</v>
      </c>
      <c r="D30" s="121" t="s">
        <v>1</v>
      </c>
      <c r="E30" s="121" t="s">
        <v>2</v>
      </c>
      <c r="F30" s="121" t="s">
        <v>3</v>
      </c>
      <c r="G30" s="121" t="s">
        <v>4</v>
      </c>
      <c r="H30" s="164" t="s">
        <v>5</v>
      </c>
      <c r="I30" s="57" t="s">
        <v>6</v>
      </c>
      <c r="J30" s="152" t="s">
        <v>9</v>
      </c>
      <c r="K30" s="153"/>
      <c r="L30" s="132" t="s">
        <v>12</v>
      </c>
      <c r="M30" s="154"/>
      <c r="N30" s="155"/>
    </row>
    <row r="31" spans="1:14" ht="15.75" customHeight="1">
      <c r="A31" s="161"/>
      <c r="B31" s="141"/>
      <c r="C31" s="141"/>
      <c r="D31" s="141"/>
      <c r="E31" s="141"/>
      <c r="F31" s="141"/>
      <c r="G31" s="141"/>
      <c r="H31" s="165"/>
      <c r="I31" s="50" t="s">
        <v>7</v>
      </c>
      <c r="J31" s="2" t="s">
        <v>2</v>
      </c>
      <c r="K31" s="2" t="s">
        <v>11</v>
      </c>
      <c r="L31" s="50" t="s">
        <v>13</v>
      </c>
      <c r="M31" s="50" t="s">
        <v>14</v>
      </c>
      <c r="N31" s="50" t="s">
        <v>15</v>
      </c>
    </row>
    <row r="32" spans="1:14" s="102" customFormat="1" ht="57.6" customHeight="1">
      <c r="A32" s="166">
        <v>1</v>
      </c>
      <c r="B32" s="133" t="s">
        <v>271</v>
      </c>
      <c r="C32" s="134" t="s">
        <v>57</v>
      </c>
      <c r="D32" s="134" t="s">
        <v>47</v>
      </c>
      <c r="E32" s="134" t="s">
        <v>80</v>
      </c>
      <c r="F32" s="134" t="s">
        <v>272</v>
      </c>
      <c r="G32" s="135" t="s">
        <v>87</v>
      </c>
      <c r="H32" s="136">
        <v>4256815897</v>
      </c>
      <c r="I32" s="101" t="s">
        <v>67</v>
      </c>
      <c r="J32" s="120" t="s">
        <v>82</v>
      </c>
      <c r="K32" s="159" t="s">
        <v>98</v>
      </c>
      <c r="L32" s="160"/>
      <c r="M32" s="160"/>
      <c r="N32" s="160"/>
    </row>
    <row r="33" spans="1:14" s="102" customFormat="1" ht="15" customHeight="1">
      <c r="A33" s="166"/>
      <c r="B33" s="133"/>
      <c r="C33" s="134"/>
      <c r="D33" s="134"/>
      <c r="E33" s="134"/>
      <c r="F33" s="134"/>
      <c r="G33" s="135"/>
      <c r="H33" s="136"/>
      <c r="I33" s="113" t="s">
        <v>273</v>
      </c>
      <c r="J33" s="120"/>
      <c r="K33" s="159"/>
      <c r="L33" s="160"/>
      <c r="M33" s="160"/>
      <c r="N33" s="160"/>
    </row>
    <row r="34" spans="1:14" s="102" customFormat="1" ht="58.2" customHeight="1">
      <c r="A34" s="166">
        <v>2</v>
      </c>
      <c r="B34" s="133" t="s">
        <v>274</v>
      </c>
      <c r="C34" s="134" t="s">
        <v>74</v>
      </c>
      <c r="D34" s="134" t="s">
        <v>47</v>
      </c>
      <c r="E34" s="134" t="s">
        <v>75</v>
      </c>
      <c r="F34" s="134" t="s">
        <v>275</v>
      </c>
      <c r="G34" s="135" t="s">
        <v>76</v>
      </c>
      <c r="H34" s="136">
        <v>13827675963</v>
      </c>
      <c r="I34" s="101" t="s">
        <v>46</v>
      </c>
      <c r="J34" s="120" t="s">
        <v>77</v>
      </c>
      <c r="K34" s="159" t="s">
        <v>292</v>
      </c>
      <c r="L34" s="160"/>
      <c r="M34" s="160"/>
      <c r="N34" s="160"/>
    </row>
    <row r="35" spans="1:14" s="102" customFormat="1" ht="15" customHeight="1">
      <c r="A35" s="166"/>
      <c r="B35" s="133"/>
      <c r="C35" s="134"/>
      <c r="D35" s="134"/>
      <c r="E35" s="134"/>
      <c r="F35" s="134"/>
      <c r="G35" s="135"/>
      <c r="H35" s="136"/>
      <c r="I35" s="49">
        <v>45167</v>
      </c>
      <c r="J35" s="120"/>
      <c r="K35" s="159"/>
      <c r="L35" s="160"/>
      <c r="M35" s="160"/>
      <c r="N35" s="160"/>
    </row>
    <row r="36" spans="1:14" ht="43.2" customHeight="1">
      <c r="A36" s="166">
        <v>3</v>
      </c>
      <c r="B36" s="133" t="s">
        <v>276</v>
      </c>
      <c r="C36" s="134" t="s">
        <v>74</v>
      </c>
      <c r="D36" s="134" t="s">
        <v>63</v>
      </c>
      <c r="E36" s="134" t="s">
        <v>86</v>
      </c>
      <c r="F36" s="134" t="s">
        <v>277</v>
      </c>
      <c r="G36" s="135" t="s">
        <v>87</v>
      </c>
      <c r="H36" s="136">
        <v>409118556</v>
      </c>
      <c r="I36" s="101" t="s">
        <v>46</v>
      </c>
      <c r="J36" s="120" t="s">
        <v>88</v>
      </c>
      <c r="K36" s="159" t="s">
        <v>144</v>
      </c>
      <c r="L36" s="160"/>
      <c r="M36" s="160"/>
      <c r="N36" s="160"/>
    </row>
    <row r="37" spans="1:14" ht="15">
      <c r="A37" s="166"/>
      <c r="B37" s="133"/>
      <c r="C37" s="134"/>
      <c r="D37" s="134"/>
      <c r="E37" s="134"/>
      <c r="F37" s="134"/>
      <c r="G37" s="135"/>
      <c r="H37" s="136"/>
      <c r="I37" s="49">
        <v>45166</v>
      </c>
      <c r="J37" s="120"/>
      <c r="K37" s="159"/>
      <c r="L37" s="160"/>
      <c r="M37" s="160"/>
      <c r="N37" s="160"/>
    </row>
    <row r="38" spans="1:14" ht="51.6" customHeight="1">
      <c r="A38" s="166">
        <v>4</v>
      </c>
      <c r="B38" s="128" t="s">
        <v>278</v>
      </c>
      <c r="C38" s="175" t="s">
        <v>54</v>
      </c>
      <c r="D38" s="175" t="s">
        <v>47</v>
      </c>
      <c r="E38" s="175" t="s">
        <v>75</v>
      </c>
      <c r="F38" s="175" t="s">
        <v>279</v>
      </c>
      <c r="G38" s="176" t="s">
        <v>76</v>
      </c>
      <c r="H38" s="177">
        <v>148633149</v>
      </c>
      <c r="I38" s="178" t="s">
        <v>46</v>
      </c>
      <c r="J38" s="120" t="s">
        <v>77</v>
      </c>
      <c r="K38" s="123" t="s">
        <v>292</v>
      </c>
      <c r="L38" s="125"/>
      <c r="M38" s="125"/>
      <c r="N38" s="125"/>
    </row>
    <row r="39" spans="1:14" ht="15">
      <c r="A39" s="166"/>
      <c r="B39" s="128"/>
      <c r="C39" s="175"/>
      <c r="D39" s="175"/>
      <c r="E39" s="175"/>
      <c r="F39" s="175"/>
      <c r="G39" s="176"/>
      <c r="H39" s="177"/>
      <c r="I39" s="179">
        <v>45166</v>
      </c>
      <c r="J39" s="120"/>
      <c r="K39" s="124"/>
      <c r="L39" s="126"/>
      <c r="M39" s="126"/>
      <c r="N39" s="127"/>
    </row>
    <row r="40" spans="1:14" ht="63" customHeight="1">
      <c r="A40" s="166">
        <v>5</v>
      </c>
      <c r="B40" s="128" t="s">
        <v>280</v>
      </c>
      <c r="C40" s="175" t="s">
        <v>54</v>
      </c>
      <c r="D40" s="175" t="s">
        <v>47</v>
      </c>
      <c r="E40" s="175" t="s">
        <v>75</v>
      </c>
      <c r="F40" s="175" t="s">
        <v>281</v>
      </c>
      <c r="G40" s="176" t="s">
        <v>76</v>
      </c>
      <c r="H40" s="177">
        <v>306752422</v>
      </c>
      <c r="I40" s="178" t="s">
        <v>46</v>
      </c>
      <c r="J40" s="120" t="s">
        <v>77</v>
      </c>
      <c r="K40" s="123" t="s">
        <v>90</v>
      </c>
      <c r="L40" s="125"/>
      <c r="M40" s="125"/>
      <c r="N40" s="125"/>
    </row>
    <row r="41" spans="1:14" ht="15">
      <c r="A41" s="166"/>
      <c r="B41" s="128"/>
      <c r="C41" s="175"/>
      <c r="D41" s="175"/>
      <c r="E41" s="175"/>
      <c r="F41" s="175"/>
      <c r="G41" s="176"/>
      <c r="H41" s="177"/>
      <c r="I41" s="179">
        <v>45163</v>
      </c>
      <c r="J41" s="120"/>
      <c r="K41" s="124"/>
      <c r="L41" s="126"/>
      <c r="M41" s="126"/>
      <c r="N41" s="127"/>
    </row>
    <row r="42" spans="1:14" ht="45" customHeight="1">
      <c r="A42" s="166">
        <v>6</v>
      </c>
      <c r="B42" s="128" t="s">
        <v>282</v>
      </c>
      <c r="C42" s="175" t="s">
        <v>54</v>
      </c>
      <c r="D42" s="175" t="s">
        <v>47</v>
      </c>
      <c r="E42" s="175" t="s">
        <v>283</v>
      </c>
      <c r="F42" s="175" t="s">
        <v>284</v>
      </c>
      <c r="G42" s="176" t="s">
        <v>143</v>
      </c>
      <c r="H42" s="177">
        <v>299976938</v>
      </c>
      <c r="I42" s="178" t="s">
        <v>46</v>
      </c>
      <c r="J42" s="121" t="s">
        <v>295</v>
      </c>
      <c r="K42" s="123" t="s">
        <v>293</v>
      </c>
      <c r="L42" s="125"/>
      <c r="M42" s="125"/>
      <c r="N42" s="125"/>
    </row>
    <row r="43" spans="1:14" ht="15">
      <c r="A43" s="166"/>
      <c r="B43" s="128"/>
      <c r="C43" s="175"/>
      <c r="D43" s="175"/>
      <c r="E43" s="175"/>
      <c r="F43" s="175"/>
      <c r="G43" s="176"/>
      <c r="H43" s="177"/>
      <c r="I43" s="179">
        <v>45161</v>
      </c>
      <c r="J43" s="122"/>
      <c r="K43" s="124"/>
      <c r="L43" s="126"/>
      <c r="M43" s="126"/>
      <c r="N43" s="127"/>
    </row>
    <row r="44" spans="1:14" ht="48.6" customHeight="1">
      <c r="A44" s="166">
        <v>7</v>
      </c>
      <c r="B44" s="128" t="s">
        <v>285</v>
      </c>
      <c r="C44" s="175" t="s">
        <v>57</v>
      </c>
      <c r="D44" s="175" t="s">
        <v>47</v>
      </c>
      <c r="E44" s="175" t="s">
        <v>286</v>
      </c>
      <c r="F44" s="175" t="s">
        <v>287</v>
      </c>
      <c r="G44" s="176" t="s">
        <v>291</v>
      </c>
      <c r="H44" s="177">
        <v>9555674</v>
      </c>
      <c r="I44" s="178" t="s">
        <v>67</v>
      </c>
      <c r="J44" s="121" t="s">
        <v>296</v>
      </c>
      <c r="K44" s="123" t="s">
        <v>294</v>
      </c>
      <c r="L44" s="125"/>
      <c r="M44" s="125"/>
      <c r="N44" s="125"/>
    </row>
    <row r="45" spans="1:14" ht="15">
      <c r="A45" s="166"/>
      <c r="B45" s="128"/>
      <c r="C45" s="175"/>
      <c r="D45" s="175"/>
      <c r="E45" s="175"/>
      <c r="F45" s="175"/>
      <c r="G45" s="176"/>
      <c r="H45" s="177"/>
      <c r="I45" s="180" t="s">
        <v>288</v>
      </c>
      <c r="J45" s="122"/>
      <c r="K45" s="124"/>
      <c r="L45" s="126"/>
      <c r="M45" s="126"/>
      <c r="N45" s="127"/>
    </row>
    <row r="46" spans="1:14" ht="50.4" customHeight="1">
      <c r="A46" s="166">
        <v>8</v>
      </c>
      <c r="B46" s="133" t="s">
        <v>289</v>
      </c>
      <c r="C46" s="134" t="s">
        <v>57</v>
      </c>
      <c r="D46" s="134" t="s">
        <v>47</v>
      </c>
      <c r="E46" s="134" t="s">
        <v>286</v>
      </c>
      <c r="F46" s="134" t="s">
        <v>290</v>
      </c>
      <c r="G46" s="135" t="s">
        <v>291</v>
      </c>
      <c r="H46" s="136">
        <v>8891744</v>
      </c>
      <c r="I46" s="101" t="s">
        <v>67</v>
      </c>
      <c r="J46" s="121" t="s">
        <v>296</v>
      </c>
      <c r="K46" s="123" t="s">
        <v>294</v>
      </c>
      <c r="L46" s="125"/>
      <c r="M46" s="125"/>
      <c r="N46" s="125"/>
    </row>
    <row r="47" spans="1:14" ht="15">
      <c r="A47" s="166"/>
      <c r="B47" s="133"/>
      <c r="C47" s="134"/>
      <c r="D47" s="134"/>
      <c r="E47" s="134"/>
      <c r="F47" s="134"/>
      <c r="G47" s="135"/>
      <c r="H47" s="136"/>
      <c r="I47" s="113" t="s">
        <v>288</v>
      </c>
      <c r="J47" s="122"/>
      <c r="K47" s="124"/>
      <c r="L47" s="126"/>
      <c r="M47" s="126"/>
      <c r="N47" s="127"/>
    </row>
    <row r="48" spans="3:9" ht="15">
      <c r="C48" s="47"/>
      <c r="D48" s="47"/>
      <c r="E48" s="47"/>
      <c r="F48" s="47"/>
      <c r="G48" s="47"/>
      <c r="H48" s="105"/>
      <c r="I48" s="47"/>
    </row>
    <row r="49" spans="1:14" ht="21">
      <c r="A49" s="3"/>
      <c r="B49" s="162" t="s">
        <v>19</v>
      </c>
      <c r="C49" s="162"/>
      <c r="D49" s="162"/>
      <c r="E49" s="162"/>
      <c r="F49" s="162"/>
      <c r="G49" s="162"/>
      <c r="H49" s="162"/>
      <c r="I49" s="162"/>
      <c r="J49" s="4"/>
      <c r="K49" s="107"/>
      <c r="L49" s="108"/>
      <c r="M49" s="108"/>
      <c r="N49" s="108"/>
    </row>
    <row r="50" spans="1:14" ht="14.4" customHeight="1">
      <c r="A50" s="109"/>
      <c r="C50" s="47"/>
      <c r="D50" s="47"/>
      <c r="E50" s="47"/>
      <c r="F50" s="47"/>
      <c r="G50" s="47"/>
      <c r="H50" s="105"/>
      <c r="I50" s="47"/>
      <c r="J50" s="4"/>
      <c r="K50" s="107"/>
      <c r="L50" s="108"/>
      <c r="M50" s="108"/>
      <c r="N50" s="108"/>
    </row>
    <row r="51" spans="1:14" ht="15">
      <c r="A51" s="142" t="s">
        <v>24</v>
      </c>
      <c r="B51" s="121" t="s">
        <v>8</v>
      </c>
      <c r="C51" s="121" t="s">
        <v>0</v>
      </c>
      <c r="D51" s="121" t="s">
        <v>1</v>
      </c>
      <c r="E51" s="121" t="s">
        <v>2</v>
      </c>
      <c r="F51" s="121" t="s">
        <v>3</v>
      </c>
      <c r="G51" s="121" t="s">
        <v>4</v>
      </c>
      <c r="H51" s="164" t="s">
        <v>5</v>
      </c>
      <c r="I51" s="57" t="s">
        <v>6</v>
      </c>
      <c r="J51" s="152" t="s">
        <v>9</v>
      </c>
      <c r="K51" s="153"/>
      <c r="L51" s="132" t="s">
        <v>12</v>
      </c>
      <c r="M51" s="154"/>
      <c r="N51" s="155"/>
    </row>
    <row r="52" spans="1:14" ht="15.75" customHeight="1">
      <c r="A52" s="127"/>
      <c r="B52" s="141"/>
      <c r="C52" s="141"/>
      <c r="D52" s="141"/>
      <c r="E52" s="141"/>
      <c r="F52" s="141"/>
      <c r="G52" s="141"/>
      <c r="H52" s="165"/>
      <c r="I52" s="50" t="s">
        <v>7</v>
      </c>
      <c r="J52" s="2" t="s">
        <v>2</v>
      </c>
      <c r="K52" s="2" t="s">
        <v>11</v>
      </c>
      <c r="L52" s="50" t="s">
        <v>13</v>
      </c>
      <c r="M52" s="50" t="s">
        <v>14</v>
      </c>
      <c r="N52" s="50" t="s">
        <v>15</v>
      </c>
    </row>
    <row r="53" spans="1:14" ht="33" customHeight="1">
      <c r="A53" s="120">
        <v>1</v>
      </c>
      <c r="B53" s="128" t="s">
        <v>310</v>
      </c>
      <c r="C53" s="175" t="s">
        <v>85</v>
      </c>
      <c r="D53" s="175" t="s">
        <v>47</v>
      </c>
      <c r="E53" s="175" t="s">
        <v>86</v>
      </c>
      <c r="F53" s="175" t="s">
        <v>311</v>
      </c>
      <c r="G53" s="176" t="s">
        <v>87</v>
      </c>
      <c r="H53" s="177">
        <v>26850000</v>
      </c>
      <c r="I53" s="178" t="s">
        <v>46</v>
      </c>
      <c r="J53" s="121" t="s">
        <v>88</v>
      </c>
      <c r="K53" s="123" t="s">
        <v>89</v>
      </c>
      <c r="L53" s="125"/>
      <c r="M53" s="125"/>
      <c r="N53" s="125"/>
    </row>
    <row r="54" spans="1:14" ht="15">
      <c r="A54" s="120"/>
      <c r="B54" s="128"/>
      <c r="C54" s="175"/>
      <c r="D54" s="175"/>
      <c r="E54" s="175"/>
      <c r="F54" s="175"/>
      <c r="G54" s="176"/>
      <c r="H54" s="177"/>
      <c r="I54" s="179">
        <v>45166</v>
      </c>
      <c r="J54" s="122"/>
      <c r="K54" s="124"/>
      <c r="L54" s="126"/>
      <c r="M54" s="126"/>
      <c r="N54" s="127"/>
    </row>
    <row r="55" spans="1:14" ht="28.8" customHeight="1">
      <c r="A55" s="120">
        <v>2</v>
      </c>
      <c r="B55" s="128" t="s">
        <v>312</v>
      </c>
      <c r="C55" s="175" t="s">
        <v>85</v>
      </c>
      <c r="D55" s="175" t="s">
        <v>47</v>
      </c>
      <c r="E55" s="175" t="s">
        <v>86</v>
      </c>
      <c r="F55" s="175" t="s">
        <v>313</v>
      </c>
      <c r="G55" s="176" t="s">
        <v>87</v>
      </c>
      <c r="H55" s="177">
        <v>30350000</v>
      </c>
      <c r="I55" s="178" t="s">
        <v>46</v>
      </c>
      <c r="J55" s="121" t="s">
        <v>88</v>
      </c>
      <c r="K55" s="123" t="s">
        <v>89</v>
      </c>
      <c r="L55" s="125"/>
      <c r="M55" s="125"/>
      <c r="N55" s="125"/>
    </row>
    <row r="56" spans="1:14" ht="15">
      <c r="A56" s="120"/>
      <c r="B56" s="128"/>
      <c r="C56" s="175"/>
      <c r="D56" s="175"/>
      <c r="E56" s="175"/>
      <c r="F56" s="175"/>
      <c r="G56" s="176"/>
      <c r="H56" s="177"/>
      <c r="I56" s="179">
        <v>45166</v>
      </c>
      <c r="J56" s="122"/>
      <c r="K56" s="124"/>
      <c r="L56" s="126"/>
      <c r="M56" s="126"/>
      <c r="N56" s="127"/>
    </row>
    <row r="57" spans="1:14" ht="39" customHeight="1">
      <c r="A57" s="120">
        <v>3</v>
      </c>
      <c r="B57" s="128" t="s">
        <v>314</v>
      </c>
      <c r="C57" s="175" t="s">
        <v>85</v>
      </c>
      <c r="D57" s="175" t="s">
        <v>47</v>
      </c>
      <c r="E57" s="175" t="s">
        <v>86</v>
      </c>
      <c r="F57" s="175" t="s">
        <v>315</v>
      </c>
      <c r="G57" s="176" t="s">
        <v>87</v>
      </c>
      <c r="H57" s="177">
        <v>32400000</v>
      </c>
      <c r="I57" s="178" t="s">
        <v>46</v>
      </c>
      <c r="J57" s="121" t="s">
        <v>88</v>
      </c>
      <c r="K57" s="123" t="s">
        <v>89</v>
      </c>
      <c r="L57" s="125"/>
      <c r="M57" s="125"/>
      <c r="N57" s="125"/>
    </row>
    <row r="58" spans="1:14" ht="15">
      <c r="A58" s="120"/>
      <c r="B58" s="128"/>
      <c r="C58" s="175"/>
      <c r="D58" s="175"/>
      <c r="E58" s="175"/>
      <c r="F58" s="175"/>
      <c r="G58" s="176"/>
      <c r="H58" s="177"/>
      <c r="I58" s="179">
        <v>45166</v>
      </c>
      <c r="J58" s="122"/>
      <c r="K58" s="124"/>
      <c r="L58" s="126"/>
      <c r="M58" s="126"/>
      <c r="N58" s="127"/>
    </row>
    <row r="59" spans="1:14" ht="45" customHeight="1">
      <c r="A59" s="120">
        <v>4</v>
      </c>
      <c r="B59" s="128" t="s">
        <v>316</v>
      </c>
      <c r="C59" s="175" t="s">
        <v>85</v>
      </c>
      <c r="D59" s="175" t="s">
        <v>47</v>
      </c>
      <c r="E59" s="175" t="s">
        <v>103</v>
      </c>
      <c r="F59" s="175" t="s">
        <v>317</v>
      </c>
      <c r="G59" s="176" t="s">
        <v>104</v>
      </c>
      <c r="H59" s="177">
        <v>32480000</v>
      </c>
      <c r="I59" s="178" t="s">
        <v>46</v>
      </c>
      <c r="J59" s="121" t="s">
        <v>105</v>
      </c>
      <c r="K59" s="123" t="s">
        <v>326</v>
      </c>
      <c r="L59" s="125"/>
      <c r="M59" s="125"/>
      <c r="N59" s="125"/>
    </row>
    <row r="60" spans="1:14" ht="15">
      <c r="A60" s="120"/>
      <c r="B60" s="128"/>
      <c r="C60" s="175"/>
      <c r="D60" s="175"/>
      <c r="E60" s="175"/>
      <c r="F60" s="175"/>
      <c r="G60" s="176"/>
      <c r="H60" s="177"/>
      <c r="I60" s="179">
        <v>45166</v>
      </c>
      <c r="J60" s="122"/>
      <c r="K60" s="124"/>
      <c r="L60" s="126"/>
      <c r="M60" s="126"/>
      <c r="N60" s="127"/>
    </row>
    <row r="61" spans="1:14" ht="56.4" customHeight="1">
      <c r="A61" s="120">
        <v>5</v>
      </c>
      <c r="B61" s="128" t="s">
        <v>318</v>
      </c>
      <c r="C61" s="175" t="s">
        <v>246</v>
      </c>
      <c r="D61" s="175" t="s">
        <v>47</v>
      </c>
      <c r="E61" s="175" t="s">
        <v>113</v>
      </c>
      <c r="F61" s="175" t="s">
        <v>319</v>
      </c>
      <c r="G61" s="176" t="s">
        <v>117</v>
      </c>
      <c r="H61" s="177">
        <v>800000000</v>
      </c>
      <c r="I61" s="178" t="s">
        <v>46</v>
      </c>
      <c r="J61" s="121" t="s">
        <v>118</v>
      </c>
      <c r="K61" s="123" t="s">
        <v>327</v>
      </c>
      <c r="L61" s="125"/>
      <c r="M61" s="125"/>
      <c r="N61" s="125"/>
    </row>
    <row r="62" spans="1:14" ht="15">
      <c r="A62" s="120"/>
      <c r="B62" s="128"/>
      <c r="C62" s="175"/>
      <c r="D62" s="175"/>
      <c r="E62" s="175"/>
      <c r="F62" s="175"/>
      <c r="G62" s="176"/>
      <c r="H62" s="177"/>
      <c r="I62" s="179">
        <v>45164</v>
      </c>
      <c r="J62" s="122"/>
      <c r="K62" s="124"/>
      <c r="L62" s="126"/>
      <c r="M62" s="126"/>
      <c r="N62" s="127"/>
    </row>
    <row r="63" spans="1:14" ht="55.2" customHeight="1">
      <c r="A63" s="120">
        <v>6</v>
      </c>
      <c r="B63" s="133" t="s">
        <v>320</v>
      </c>
      <c r="C63" s="134" t="s">
        <v>54</v>
      </c>
      <c r="D63" s="134" t="s">
        <v>97</v>
      </c>
      <c r="E63" s="134" t="s">
        <v>86</v>
      </c>
      <c r="F63" s="134" t="s">
        <v>321</v>
      </c>
      <c r="G63" s="135" t="s">
        <v>87</v>
      </c>
      <c r="H63" s="136">
        <v>45869520</v>
      </c>
      <c r="I63" s="101" t="s">
        <v>142</v>
      </c>
      <c r="J63" s="121" t="s">
        <v>88</v>
      </c>
      <c r="K63" s="123" t="s">
        <v>144</v>
      </c>
      <c r="L63" s="125"/>
      <c r="M63" s="125"/>
      <c r="N63" s="125"/>
    </row>
    <row r="64" spans="1:14" ht="15">
      <c r="A64" s="120"/>
      <c r="B64" s="133"/>
      <c r="C64" s="134"/>
      <c r="D64" s="134"/>
      <c r="E64" s="134"/>
      <c r="F64" s="134"/>
      <c r="G64" s="135"/>
      <c r="H64" s="136"/>
      <c r="I64" s="49">
        <v>45163</v>
      </c>
      <c r="J64" s="122"/>
      <c r="K64" s="124"/>
      <c r="L64" s="126"/>
      <c r="M64" s="126"/>
      <c r="N64" s="127"/>
    </row>
    <row r="65" spans="1:14" ht="42.6" customHeight="1">
      <c r="A65" s="120">
        <v>7</v>
      </c>
      <c r="B65" s="133" t="s">
        <v>322</v>
      </c>
      <c r="C65" s="134" t="s">
        <v>85</v>
      </c>
      <c r="D65" s="134" t="s">
        <v>47</v>
      </c>
      <c r="E65" s="134" t="s">
        <v>103</v>
      </c>
      <c r="F65" s="134" t="s">
        <v>323</v>
      </c>
      <c r="G65" s="135" t="s">
        <v>104</v>
      </c>
      <c r="H65" s="136">
        <v>32480000</v>
      </c>
      <c r="I65" s="101" t="s">
        <v>46</v>
      </c>
      <c r="J65" s="121" t="s">
        <v>105</v>
      </c>
      <c r="K65" s="123" t="s">
        <v>328</v>
      </c>
      <c r="L65" s="125"/>
      <c r="M65" s="125"/>
      <c r="N65" s="125"/>
    </row>
    <row r="66" spans="1:14" ht="15">
      <c r="A66" s="120"/>
      <c r="B66" s="133"/>
      <c r="C66" s="134"/>
      <c r="D66" s="134"/>
      <c r="E66" s="134"/>
      <c r="F66" s="134"/>
      <c r="G66" s="135"/>
      <c r="H66" s="136"/>
      <c r="I66" s="49">
        <v>45161</v>
      </c>
      <c r="J66" s="122"/>
      <c r="K66" s="124"/>
      <c r="L66" s="126"/>
      <c r="M66" s="126"/>
      <c r="N66" s="127"/>
    </row>
    <row r="67" spans="1:14" ht="49.2" customHeight="1">
      <c r="A67" s="120">
        <v>8</v>
      </c>
      <c r="B67" s="133" t="s">
        <v>324</v>
      </c>
      <c r="C67" s="134" t="s">
        <v>85</v>
      </c>
      <c r="D67" s="134" t="s">
        <v>55</v>
      </c>
      <c r="E67" s="134" t="s">
        <v>103</v>
      </c>
      <c r="F67" s="134" t="s">
        <v>325</v>
      </c>
      <c r="G67" s="135" t="s">
        <v>104</v>
      </c>
      <c r="H67" s="136">
        <v>32320540</v>
      </c>
      <c r="I67" s="101" t="s">
        <v>56</v>
      </c>
      <c r="J67" s="121" t="s">
        <v>105</v>
      </c>
      <c r="K67" s="123" t="s">
        <v>328</v>
      </c>
      <c r="L67" s="125" t="s">
        <v>329</v>
      </c>
      <c r="M67" s="125" t="s">
        <v>330</v>
      </c>
      <c r="N67" s="125"/>
    </row>
    <row r="68" spans="1:14" ht="15">
      <c r="A68" s="120"/>
      <c r="B68" s="133"/>
      <c r="C68" s="134"/>
      <c r="D68" s="134"/>
      <c r="E68" s="134"/>
      <c r="F68" s="134"/>
      <c r="G68" s="135"/>
      <c r="H68" s="136"/>
      <c r="I68" s="49">
        <v>45154</v>
      </c>
      <c r="J68" s="122"/>
      <c r="K68" s="124"/>
      <c r="L68" s="126"/>
      <c r="M68" s="126"/>
      <c r="N68" s="127"/>
    </row>
  </sheetData>
  <mergeCells count="330">
    <mergeCell ref="A65:A66"/>
    <mergeCell ref="J65:J66"/>
    <mergeCell ref="K65:K66"/>
    <mergeCell ref="L65:L66"/>
    <mergeCell ref="M65:M66"/>
    <mergeCell ref="N65:N66"/>
    <mergeCell ref="A67:A68"/>
    <mergeCell ref="J67:J68"/>
    <mergeCell ref="K67:K68"/>
    <mergeCell ref="L67:L68"/>
    <mergeCell ref="M67:M68"/>
    <mergeCell ref="N67:N68"/>
    <mergeCell ref="B65:B66"/>
    <mergeCell ref="C65:C66"/>
    <mergeCell ref="D65:D66"/>
    <mergeCell ref="E65:E66"/>
    <mergeCell ref="F65:F66"/>
    <mergeCell ref="G65:G66"/>
    <mergeCell ref="H65:H66"/>
    <mergeCell ref="B67:B68"/>
    <mergeCell ref="C67:C68"/>
    <mergeCell ref="D67:D68"/>
    <mergeCell ref="E67:E68"/>
    <mergeCell ref="F67:F68"/>
    <mergeCell ref="G67:G68"/>
    <mergeCell ref="H67:H68"/>
    <mergeCell ref="K44:K45"/>
    <mergeCell ref="L44:L45"/>
    <mergeCell ref="M44:M45"/>
    <mergeCell ref="N44:N45"/>
    <mergeCell ref="A46:A47"/>
    <mergeCell ref="B46:B47"/>
    <mergeCell ref="C46:C47"/>
    <mergeCell ref="D46:D47"/>
    <mergeCell ref="E46:E47"/>
    <mergeCell ref="F46:F47"/>
    <mergeCell ref="G46:G47"/>
    <mergeCell ref="H46:H47"/>
    <mergeCell ref="J46:J47"/>
    <mergeCell ref="K46:K47"/>
    <mergeCell ref="L46:L47"/>
    <mergeCell ref="M46:M47"/>
    <mergeCell ref="N46:N47"/>
    <mergeCell ref="A44:A45"/>
    <mergeCell ref="B44:B45"/>
    <mergeCell ref="C44:C45"/>
    <mergeCell ref="D44:D45"/>
    <mergeCell ref="E44:E45"/>
    <mergeCell ref="F44:F45"/>
    <mergeCell ref="G44:G45"/>
    <mergeCell ref="H44:H45"/>
    <mergeCell ref="J44:J45"/>
    <mergeCell ref="K40:K41"/>
    <mergeCell ref="L40:L41"/>
    <mergeCell ref="M40:M41"/>
    <mergeCell ref="N40:N41"/>
    <mergeCell ref="A42:A43"/>
    <mergeCell ref="B42:B43"/>
    <mergeCell ref="C42:C43"/>
    <mergeCell ref="D42:D43"/>
    <mergeCell ref="E42:E43"/>
    <mergeCell ref="F42:F43"/>
    <mergeCell ref="G42:G43"/>
    <mergeCell ref="H42:H43"/>
    <mergeCell ref="J42:J43"/>
    <mergeCell ref="K42:K43"/>
    <mergeCell ref="L42:L43"/>
    <mergeCell ref="M42:M43"/>
    <mergeCell ref="N42:N43"/>
    <mergeCell ref="A40:A41"/>
    <mergeCell ref="B40:B41"/>
    <mergeCell ref="C40:C41"/>
    <mergeCell ref="D40:D41"/>
    <mergeCell ref="E40:E41"/>
    <mergeCell ref="F40:F41"/>
    <mergeCell ref="G40:G41"/>
    <mergeCell ref="H40:H41"/>
    <mergeCell ref="J40:J41"/>
    <mergeCell ref="A18:A19"/>
    <mergeCell ref="B18:B19"/>
    <mergeCell ref="C18:C19"/>
    <mergeCell ref="D18:D19"/>
    <mergeCell ref="E18:E19"/>
    <mergeCell ref="F18:F19"/>
    <mergeCell ref="G18:G19"/>
    <mergeCell ref="H18:H19"/>
    <mergeCell ref="J18:J19"/>
    <mergeCell ref="J53:J54"/>
    <mergeCell ref="K53:K54"/>
    <mergeCell ref="L53:L54"/>
    <mergeCell ref="M53:M54"/>
    <mergeCell ref="N53:N54"/>
    <mergeCell ref="A53:A54"/>
    <mergeCell ref="B53:B54"/>
    <mergeCell ref="C53:C54"/>
    <mergeCell ref="D53:D54"/>
    <mergeCell ref="E53:E54"/>
    <mergeCell ref="F53:F54"/>
    <mergeCell ref="G53:G54"/>
    <mergeCell ref="H53:H54"/>
    <mergeCell ref="A36:A37"/>
    <mergeCell ref="L36:L37"/>
    <mergeCell ref="M36:M37"/>
    <mergeCell ref="N36:N37"/>
    <mergeCell ref="B49:I49"/>
    <mergeCell ref="A51:A52"/>
    <mergeCell ref="B51:B52"/>
    <mergeCell ref="C51:C52"/>
    <mergeCell ref="D51:D52"/>
    <mergeCell ref="E51:E52"/>
    <mergeCell ref="F51:F52"/>
    <mergeCell ref="G51:G52"/>
    <mergeCell ref="H51:H52"/>
    <mergeCell ref="J51:K51"/>
    <mergeCell ref="L51:N51"/>
    <mergeCell ref="B36:B37"/>
    <mergeCell ref="C36:C37"/>
    <mergeCell ref="D36:D37"/>
    <mergeCell ref="E36:E37"/>
    <mergeCell ref="F36:F37"/>
    <mergeCell ref="G36:G37"/>
    <mergeCell ref="H36:H37"/>
    <mergeCell ref="J36:J37"/>
    <mergeCell ref="K36:K37"/>
    <mergeCell ref="A34:A35"/>
    <mergeCell ref="B34:B35"/>
    <mergeCell ref="C34:C35"/>
    <mergeCell ref="D34:D35"/>
    <mergeCell ref="E34:E35"/>
    <mergeCell ref="F34:F35"/>
    <mergeCell ref="G34:G35"/>
    <mergeCell ref="H34:H35"/>
    <mergeCell ref="J34:J35"/>
    <mergeCell ref="H14:H15"/>
    <mergeCell ref="J14:J15"/>
    <mergeCell ref="J23:K23"/>
    <mergeCell ref="G25:G26"/>
    <mergeCell ref="H23:H24"/>
    <mergeCell ref="L5:N5"/>
    <mergeCell ref="K34:K35"/>
    <mergeCell ref="L34:L35"/>
    <mergeCell ref="E32:E33"/>
    <mergeCell ref="L32:L33"/>
    <mergeCell ref="M34:M35"/>
    <mergeCell ref="N34:N35"/>
    <mergeCell ref="L30:N30"/>
    <mergeCell ref="M32:M33"/>
    <mergeCell ref="N32:N33"/>
    <mergeCell ref="J32:J33"/>
    <mergeCell ref="E30:E31"/>
    <mergeCell ref="K18:K19"/>
    <mergeCell ref="L18:L19"/>
    <mergeCell ref="M18:M19"/>
    <mergeCell ref="N18:N19"/>
    <mergeCell ref="K16:K17"/>
    <mergeCell ref="N25:N26"/>
    <mergeCell ref="L25:L26"/>
    <mergeCell ref="C28:J28"/>
    <mergeCell ref="F32:F33"/>
    <mergeCell ref="H30:H31"/>
    <mergeCell ref="M25:M26"/>
    <mergeCell ref="H25:H26"/>
    <mergeCell ref="D25:D26"/>
    <mergeCell ref="E25:E26"/>
    <mergeCell ref="D30:D31"/>
    <mergeCell ref="J30:K30"/>
    <mergeCell ref="H32:H33"/>
    <mergeCell ref="K32:K33"/>
    <mergeCell ref="F30:F31"/>
    <mergeCell ref="N14:N15"/>
    <mergeCell ref="K25:K26"/>
    <mergeCell ref="J25:J26"/>
    <mergeCell ref="L23:N23"/>
    <mergeCell ref="M7:M8"/>
    <mergeCell ref="N7:N8"/>
    <mergeCell ref="J7:J8"/>
    <mergeCell ref="H12:H13"/>
    <mergeCell ref="C10:I10"/>
    <mergeCell ref="L12:N12"/>
    <mergeCell ref="G23:G24"/>
    <mergeCell ref="C23:C24"/>
    <mergeCell ref="F12:F13"/>
    <mergeCell ref="H7:H8"/>
    <mergeCell ref="L7:L8"/>
    <mergeCell ref="K7:K8"/>
    <mergeCell ref="G7:G8"/>
    <mergeCell ref="K14:K15"/>
    <mergeCell ref="L14:L15"/>
    <mergeCell ref="M14:M15"/>
    <mergeCell ref="C14:C15"/>
    <mergeCell ref="D23:D24"/>
    <mergeCell ref="B21:H21"/>
    <mergeCell ref="J16:J17"/>
    <mergeCell ref="A30:A31"/>
    <mergeCell ref="A23:A24"/>
    <mergeCell ref="G12:G13"/>
    <mergeCell ref="A32:A33"/>
    <mergeCell ref="A25:A26"/>
    <mergeCell ref="C30:C31"/>
    <mergeCell ref="B25:B26"/>
    <mergeCell ref="E23:E24"/>
    <mergeCell ref="F23:F24"/>
    <mergeCell ref="C25:C26"/>
    <mergeCell ref="A14:A15"/>
    <mergeCell ref="E12:E13"/>
    <mergeCell ref="B23:B24"/>
    <mergeCell ref="C32:C33"/>
    <mergeCell ref="G30:G31"/>
    <mergeCell ref="B14:B15"/>
    <mergeCell ref="B32:B33"/>
    <mergeCell ref="G32:G33"/>
    <mergeCell ref="F14:F15"/>
    <mergeCell ref="D32:D33"/>
    <mergeCell ref="F25:F26"/>
    <mergeCell ref="D14:D15"/>
    <mergeCell ref="E14:E15"/>
    <mergeCell ref="G14:G15"/>
    <mergeCell ref="A1:D1"/>
    <mergeCell ref="F1:G1"/>
    <mergeCell ref="A12:A13"/>
    <mergeCell ref="B12:B13"/>
    <mergeCell ref="A5:A6"/>
    <mergeCell ref="B5:B6"/>
    <mergeCell ref="C5:C6"/>
    <mergeCell ref="D5:D6"/>
    <mergeCell ref="C12:C13"/>
    <mergeCell ref="D12:D13"/>
    <mergeCell ref="A7:A8"/>
    <mergeCell ref="B7:B8"/>
    <mergeCell ref="C7:C8"/>
    <mergeCell ref="D7:D8"/>
    <mergeCell ref="E7:E8"/>
    <mergeCell ref="C3:I3"/>
    <mergeCell ref="E5:E6"/>
    <mergeCell ref="G5:G6"/>
    <mergeCell ref="H5:H6"/>
    <mergeCell ref="J5:K5"/>
    <mergeCell ref="J12:K12"/>
    <mergeCell ref="F7:F8"/>
    <mergeCell ref="F5:F6"/>
    <mergeCell ref="L16:L17"/>
    <mergeCell ref="M16:M17"/>
    <mergeCell ref="N16:N17"/>
    <mergeCell ref="A38:A39"/>
    <mergeCell ref="B38:B39"/>
    <mergeCell ref="C38:C39"/>
    <mergeCell ref="D38:D39"/>
    <mergeCell ref="E38:E39"/>
    <mergeCell ref="F38:F39"/>
    <mergeCell ref="G38:G39"/>
    <mergeCell ref="H38:H39"/>
    <mergeCell ref="J38:J39"/>
    <mergeCell ref="K38:K39"/>
    <mergeCell ref="L38:L39"/>
    <mergeCell ref="M38:M39"/>
    <mergeCell ref="N38:N39"/>
    <mergeCell ref="A16:A17"/>
    <mergeCell ref="B16:B17"/>
    <mergeCell ref="C16:C17"/>
    <mergeCell ref="D16:D17"/>
    <mergeCell ref="H59:H60"/>
    <mergeCell ref="E16:E17"/>
    <mergeCell ref="F16:F17"/>
    <mergeCell ref="G16:G17"/>
    <mergeCell ref="H16:H17"/>
    <mergeCell ref="B55:B56"/>
    <mergeCell ref="C55:C56"/>
    <mergeCell ref="D55:D56"/>
    <mergeCell ref="E55:E56"/>
    <mergeCell ref="F55:F56"/>
    <mergeCell ref="G55:G56"/>
    <mergeCell ref="H55:H56"/>
    <mergeCell ref="B30:B31"/>
    <mergeCell ref="B61:B62"/>
    <mergeCell ref="C61:C62"/>
    <mergeCell ref="D61:D62"/>
    <mergeCell ref="E61:E62"/>
    <mergeCell ref="F61:F62"/>
    <mergeCell ref="G61:G62"/>
    <mergeCell ref="H61:H62"/>
    <mergeCell ref="A55:A56"/>
    <mergeCell ref="A57:A58"/>
    <mergeCell ref="A59:A60"/>
    <mergeCell ref="A61:A62"/>
    <mergeCell ref="B57:B58"/>
    <mergeCell ref="C57:C58"/>
    <mergeCell ref="D57:D58"/>
    <mergeCell ref="E57:E58"/>
    <mergeCell ref="F57:F58"/>
    <mergeCell ref="G57:G58"/>
    <mergeCell ref="H57:H58"/>
    <mergeCell ref="B59:B60"/>
    <mergeCell ref="C59:C60"/>
    <mergeCell ref="D59:D60"/>
    <mergeCell ref="E59:E60"/>
    <mergeCell ref="F59:F60"/>
    <mergeCell ref="G59:G60"/>
    <mergeCell ref="J55:J56"/>
    <mergeCell ref="K55:K56"/>
    <mergeCell ref="L55:L56"/>
    <mergeCell ref="M55:M56"/>
    <mergeCell ref="N55:N56"/>
    <mergeCell ref="J57:J58"/>
    <mergeCell ref="K57:K58"/>
    <mergeCell ref="L57:L58"/>
    <mergeCell ref="M57:M58"/>
    <mergeCell ref="N57:N58"/>
    <mergeCell ref="J59:J60"/>
    <mergeCell ref="K59:K60"/>
    <mergeCell ref="L59:L60"/>
    <mergeCell ref="M59:M60"/>
    <mergeCell ref="N59:N60"/>
    <mergeCell ref="J61:J62"/>
    <mergeCell ref="K61:K62"/>
    <mergeCell ref="L61:L62"/>
    <mergeCell ref="M61:M62"/>
    <mergeCell ref="N61:N62"/>
    <mergeCell ref="A63:A64"/>
    <mergeCell ref="J63:J64"/>
    <mergeCell ref="K63:K64"/>
    <mergeCell ref="L63:L64"/>
    <mergeCell ref="M63:M64"/>
    <mergeCell ref="N63:N64"/>
    <mergeCell ref="B63:B64"/>
    <mergeCell ref="C63:C64"/>
    <mergeCell ref="D63:D64"/>
    <mergeCell ref="E63:E64"/>
    <mergeCell ref="F63:F64"/>
    <mergeCell ref="G63:G64"/>
    <mergeCell ref="H63:H64"/>
  </mergeCells>
  <hyperlinks>
    <hyperlink ref="B14" r:id="rId1" display="javascript: consultaProceso('23-13-13765206')"/>
    <hyperlink ref="B16" r:id="rId2" display="javascript: consultaProceso('23-13-13765327')"/>
    <hyperlink ref="B14:B15" r:id="rId3" display="MC-025-2023"/>
    <hyperlink ref="B16:B17" r:id="rId4" display="MC-027-2023"/>
    <hyperlink ref="B18" r:id="rId5" display="javascript: consultaProceso('23-13-13767902')"/>
    <hyperlink ref="B18:B19" r:id="rId6" display="MC-029-2023"/>
    <hyperlink ref="K18" r:id="rId7" display="mailto:contratos@mutata-antioquia.gov.co"/>
    <hyperlink ref="B32" r:id="rId8" display="javascript: consultaProceso('23-4-13780136')"/>
    <hyperlink ref="B34" r:id="rId9" display="javascript: consultaProceso('23-21-40460')"/>
    <hyperlink ref="B36" r:id="rId10" display="javascript: consultaProceso('23-21-40666')"/>
    <hyperlink ref="B38" r:id="rId11" display="javascript: consultaProceso('23-11-13769447')"/>
    <hyperlink ref="B40" r:id="rId12" display="javascript: consultaProceso('23-11-13770372')"/>
    <hyperlink ref="B42" r:id="rId13" display="javascript: consultaProceso('23-11-13772082')"/>
    <hyperlink ref="B44" r:id="rId14" display="javascript: consultaProceso('23-4-13770204')"/>
    <hyperlink ref="B46" r:id="rId15" display="javascript: consultaProceso('23-4-13770182')"/>
    <hyperlink ref="B32:B33" r:id="rId16" display="PSC-LP-OP-023-2023"/>
    <hyperlink ref="B34:B35" r:id="rId17" display="LP-SPL-009-2023"/>
    <hyperlink ref="B36:B37" r:id="rId18" display="PLA-LP-OP-003-2023"/>
    <hyperlink ref="B38:B39" r:id="rId19" display="SA-SOP-013-2023"/>
    <hyperlink ref="B40:B41" r:id="rId20" display="SA-SOP-014-2023"/>
    <hyperlink ref="B42:B43" r:id="rId21" display="SAMC-008-SPIF-2023"/>
    <hyperlink ref="B44:B45" r:id="rId22" display="PB-019"/>
    <hyperlink ref="K36" r:id="rId23" display="mailto:planeacion@murindo-antioquia.gov.co"/>
    <hyperlink ref="K40" r:id="rId24" display="mailto:contratos@arboletes-antioquia.gov.co"/>
    <hyperlink ref="B46:B47" r:id="rId25" display="PB-018"/>
    <hyperlink ref="B53" r:id="rId26" display="javascript: consultaProceso('23-13-13776780')"/>
    <hyperlink ref="B55" r:id="rId27" display="javascript: consultaProceso('23-13-13776672')"/>
    <hyperlink ref="B57" r:id="rId28" display="javascript: consultaProceso('23-13-13776534')"/>
    <hyperlink ref="B59" r:id="rId29" display="javascript: consultaProceso('23-13-13776000')"/>
    <hyperlink ref="B61" r:id="rId30" display="javascript: consultaProceso('23-12-13756773')"/>
    <hyperlink ref="B63" r:id="rId31" display="javascript: consultaProceso('23-11-13746045')"/>
    <hyperlink ref="B65" r:id="rId32" display="javascript: consultaProceso('23-13-13772644')"/>
    <hyperlink ref="B67" r:id="rId33" display="javascript: consultaProceso('23-13-13759315')"/>
    <hyperlink ref="B53:B54" r:id="rId34" display="PLA-MC-OP-082-2023"/>
    <hyperlink ref="B55:B56" r:id="rId35" display="PLA-MC-OP-081-2023"/>
    <hyperlink ref="B57:B58" r:id="rId36" display="PLA-MC-OP-079-2023"/>
    <hyperlink ref="B59:B60" r:id="rId37" display="MVF-SPIF-SMMC-100-2023"/>
    <hyperlink ref="B61:B62" r:id="rId38" display="O.P-002-2022"/>
    <hyperlink ref="B63:B64" r:id="rId39" display="PLA-SAMC-OP-014-2023"/>
    <hyperlink ref="B65:B66" r:id="rId40" display="MVF-SPIF-SMMC-099-2023"/>
    <hyperlink ref="B67:B68" r:id="rId41" display="MVF-SPIF-SMMC-087-2023"/>
    <hyperlink ref="K61" r:id="rId42" display="mailto:juridica@sanjuandeuraba-antioquia.gov.co"/>
    <hyperlink ref="K63" r:id="rId43" display="mailto:planeacion@murindo-antioquia.gov.co"/>
    <hyperlink ref="K65" r:id="rId44" display="mailto:planeacion@vigiadelfuerte-antioquia.gov.co"/>
    <hyperlink ref="K67" r:id="rId45" display="mailto:planeacion@vigiadelfuerte-antioquia.gov.co"/>
  </hyperlinks>
  <printOptions/>
  <pageMargins left="0.7" right="0.7" top="0.75" bottom="0.75" header="0.3" footer="0.3"/>
  <pageSetup horizontalDpi="600" verticalDpi="600"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2023-09-01T05:47:45Z</dcterms:modified>
  <cp:category/>
  <cp:version/>
  <cp:contentType/>
  <cp:contentStatus/>
</cp:coreProperties>
</file>