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65428" yWindow="65428" windowWidth="23256" windowHeight="12576" activeTab="0"/>
  </bookViews>
  <sheets>
    <sheet name="RESUMEN" sheetId="4" r:id="rId1"/>
    <sheet name="ANTIOQUIA" sheetId="1" r:id="rId2"/>
    <sheet name="URABÀ" sheetId="10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<sst xmlns="http://schemas.openxmlformats.org/spreadsheetml/2006/main" count="399" uniqueCount="141">
  <si>
    <t>Tipo de Proceso</t>
  </si>
  <si>
    <t>Estado</t>
  </si>
  <si>
    <t>Entidad</t>
  </si>
  <si>
    <t>Objeto</t>
  </si>
  <si>
    <t>Departamento y Municipio de Ejecución</t>
  </si>
  <si>
    <t>Cuantía</t>
  </si>
  <si>
    <t>Fecha</t>
  </si>
  <si>
    <t>(dd-mm-aaaa)</t>
  </si>
  <si>
    <t>Número de Proceso</t>
  </si>
  <si>
    <t>Contactos</t>
  </si>
  <si>
    <t>ANTIOQUIA SIN URABA</t>
  </si>
  <si>
    <t>Correo</t>
  </si>
  <si>
    <t>Adjudicacion</t>
  </si>
  <si>
    <t>Empresa</t>
  </si>
  <si>
    <t>Representante Legal</t>
  </si>
  <si>
    <t>Contacto</t>
  </si>
  <si>
    <t xml:space="preserve"> URABA</t>
  </si>
  <si>
    <t>GRUPO C. MAQUINARIA Y ACCESORIOS PARA CONSTRUCCION Y EDIFICACIONES</t>
  </si>
  <si>
    <t>GRUPO F. SERVICIOS DE EDIFICACION, CONSTRUCCION DE INSTALACIONES Y MANTENIMIENTO</t>
  </si>
  <si>
    <t>GRUPO G. TERRENOS, EDIFICIOS, ESTRUCTURAS Y VIAS</t>
  </si>
  <si>
    <t>Número de contratos</t>
  </si>
  <si>
    <t>Valor contratos</t>
  </si>
  <si>
    <t>GRUPO D. COMPONENTES, ACCESORIOS Y SUMINISTROS DE SISTEMAS ELECTRONICOS E ILUMINACION</t>
  </si>
  <si>
    <t>GRUPO D. COMPONENTES Y SUMINISTROS PARA ESTRUCTURAS, EDIFICACIONES, CONSTRUCCION Y OBRAS CIVILES</t>
  </si>
  <si>
    <t>#</t>
  </si>
  <si>
    <t>* Contratos mayores a 100 millones de pesos</t>
  </si>
  <si>
    <t>CONTRATOS CELEBRADOS EN EL PERIODO EN ANTIOQUIA SIN URABA *</t>
  </si>
  <si>
    <t>CONTRATOS CELEBRADOS EN EL PERIODO EN ANTIOQUIA *</t>
  </si>
  <si>
    <t>CONTRATOS CELEBRADOS EN EL PERIODO EN URABA *</t>
  </si>
  <si>
    <t>* Todas las cuantías</t>
  </si>
  <si>
    <t>* Todas las cuantías en Urabá, y mayores a 100 millones en el resto de Antioquia</t>
  </si>
  <si>
    <t>TOTAL EN ANTIOQUIA SIN URABA</t>
  </si>
  <si>
    <t>TOTAL EN  URABA</t>
  </si>
  <si>
    <t>TOTAL EN ANTIOQUIA</t>
  </si>
  <si>
    <t>TOTALES</t>
  </si>
  <si>
    <t>INFORME DE LICITACIONES</t>
  </si>
  <si>
    <t>TOTAL EN URABA</t>
  </si>
  <si>
    <t>NÚMERO DE CONTRATOS</t>
  </si>
  <si>
    <t>VALOR CONTRATOS</t>
  </si>
  <si>
    <t>TOTAL DE CONTRATOS CELEBRADOS EN ANTIOQUIA</t>
  </si>
  <si>
    <t>NOTAS:</t>
  </si>
  <si>
    <t>Los contratos registrados para Urabá incluye todas las cuantías, para el resto de Antioquia incluye las cuantías superiores a los 100 millones de pesos.</t>
  </si>
  <si>
    <t>GRUPO D. COMPONENTES Y SUMINISTROS PARA ESTRUCTURAS, EDIFICACION, CONSTRUCCION Y OBRAS CIVILES</t>
  </si>
  <si>
    <t>GRUPO C. MAQUINARIA Y ASESORIOS PARA CONSTRUCCION Y EDIFICACION</t>
  </si>
  <si>
    <t>FECHA REPORTE:</t>
  </si>
  <si>
    <t>GRUPO D. COMPONENTES, ACCESORIOS Y SUMINISTROS DE SISTEMAS ELECTRICOS E ILUMINACION</t>
  </si>
  <si>
    <t>Enero 2022</t>
  </si>
  <si>
    <t>Convocado</t>
  </si>
  <si>
    <t>P-009-SPIF-2021</t>
  </si>
  <si>
    <t>Licitación obra pública</t>
  </si>
  <si>
    <t>ANTIOQUIA - ALCALDÍA MUNICIPIO DE SAN PEDRO DE URABÁ</t>
  </si>
  <si>
    <t>CONSTRUCCIÓN DE OBRAS DE URBANISMO EN LA URBANIZACIÓN LOS COLORES, MUNICIPIO DE SAN PEDRO DE URABÁ – DEPARTAMENTO DE ANTIOQUIA</t>
  </si>
  <si>
    <t>Fecha de apertura</t>
  </si>
  <si>
    <r>
      <t>Antioquia</t>
    </r>
    <r>
      <rPr>
        <sz val="11"/>
        <rFont val="Calibri"/>
        <family val="2"/>
        <scheme val="minor"/>
      </rPr>
      <t> : San Pedro de Uraba</t>
    </r>
  </si>
  <si>
    <t>contratacion@sanpedrodeuraba-antioquia.gov.co</t>
  </si>
  <si>
    <t>MUNICIPIO DE SAN PEDRO DE URABÁ</t>
  </si>
  <si>
    <t>Adjudicado</t>
  </si>
  <si>
    <t>Fecha de adjudicación</t>
  </si>
  <si>
    <t>Régimen Especial</t>
  </si>
  <si>
    <t>Celebrado</t>
  </si>
  <si>
    <t>ANTIOQUIA - AGUAS REGIONALES EPM S.A. E.S.P. - APARTADÓ</t>
  </si>
  <si>
    <t>Fecha de Celebración del Primer Contrato</t>
  </si>
  <si>
    <t>16/ENERO/2022 A 31/ENERO/2022</t>
  </si>
  <si>
    <t>CONTRATOS CELEBRADOS EN EL PERIODO
16/01/2022 a 31/01/2022</t>
  </si>
  <si>
    <t>CONTRATOS CELEBRADOS EN EL PERIODO
1/01/2022 a 15/01/2022</t>
  </si>
  <si>
    <t>TOTAL CONTRATOS DESDE 1/01/2022</t>
  </si>
  <si>
    <t>TOTAL DESDE
 ENERO 2022</t>
  </si>
  <si>
    <t>LICITACIÓN PÚBLICA N° LP-OP-003-2021</t>
  </si>
  <si>
    <t>ANTIOQUIA - ALCALDÍA MUNICIPIO DE YALI</t>
  </si>
  <si>
    <t>“AMPLIACIÓN DEL CENTRO EDUCATIVO RURAL LA BRILLANTINA”</t>
  </si>
  <si>
    <t>INVITACIÓN PÚBLICA DE OFERTA No 020 DE 2021</t>
  </si>
  <si>
    <t>ANTIOQUIA - EMPRESA INDUSTRIAL Y COMERCIAL DEL ESTADO - AGENCIA DE DESARROLLO LOCAL DE ITAGÜÍ -</t>
  </si>
  <si>
    <t>MEJORAMIENTO DEL ENTORNO URBANÍSTICO EN EL CORREDOR METROPOLITANO DEL MUNICIPIO DE ITAGÜÍ, ANTIOQUIA.</t>
  </si>
  <si>
    <t>LP005-2021</t>
  </si>
  <si>
    <t>ANTIOQUIA - ALCALDÍA MUNICIPIO DE VALDIVIA</t>
  </si>
  <si>
    <t>CONSTRUCCIÓN DE OBRAS DE MITIGACIÓN EN EL MUNICIPIO DE VALDIVIA – ANTIOQUIA</t>
  </si>
  <si>
    <t>LP004-2021</t>
  </si>
  <si>
    <t>Borrador</t>
  </si>
  <si>
    <t>MEJORAMIENTO DE VIAS TERCIARIAS EN EL MUNICIPIO PDET DE VALDIVIA EN EL DEPARTAMENTO DE ANTIOQUIA MARCO DE IMPLEMENTACIÓN ACUERDO FINAL PARA LA PAZ A NIVEL NACIONAL</t>
  </si>
  <si>
    <t>LP-008-2021</t>
  </si>
  <si>
    <t>ANTIOQUIA - ALCALDÍA MUNICIPIO DE PUERTO NARE</t>
  </si>
  <si>
    <t>MEJORAMIENTO DE LA RED VIAL TERCIARIA EN EL MARCO DEL PROGRAMA COLOMBIA RURAL EN LA VEREDA COMINALES DEL MUNICIPIO DE PUERTO NARE</t>
  </si>
  <si>
    <t>PR 2021 047</t>
  </si>
  <si>
    <t>“SUMINISTRO, INSTALACIÓN Y PRESTACIÒN DE SERVICIO DE MANTENIMIENTO PREVENTIVO Y CORRECTIVO PARA EL SISTEMA DE AIRES ACONDICIONADOS, VENTILADORES Y DISPENSADORES DE AGUA, DE PROPIEDAD DE AGUAS REGIONALES EPM S.A. E.S.P.- SUBREGIÓN URABÁ”</t>
  </si>
  <si>
    <r>
      <t>Antioquia</t>
    </r>
    <r>
      <rPr>
        <sz val="11"/>
        <rFont val="Calibri"/>
        <family val="2"/>
        <scheme val="minor"/>
      </rPr>
      <t> : Apartadó,  Carepa,  Chigorodó,  Mutatá,  Turbo</t>
    </r>
  </si>
  <si>
    <r>
      <t>Antioquia</t>
    </r>
    <r>
      <rPr>
        <sz val="11"/>
        <rFont val="Calibri"/>
        <family val="2"/>
        <scheme val="minor"/>
      </rPr>
      <t> : Yalí</t>
    </r>
  </si>
  <si>
    <r>
      <t>Antioquia</t>
    </r>
    <r>
      <rPr>
        <sz val="11"/>
        <rFont val="Calibri"/>
        <family val="2"/>
        <scheme val="minor"/>
      </rPr>
      <t> : Itagüí</t>
    </r>
  </si>
  <si>
    <r>
      <t>Antioquia</t>
    </r>
    <r>
      <rPr>
        <sz val="11"/>
        <rFont val="Calibri"/>
        <family val="2"/>
        <scheme val="minor"/>
      </rPr>
      <t> : Valdivia</t>
    </r>
  </si>
  <si>
    <r>
      <t>Antioquia</t>
    </r>
    <r>
      <rPr>
        <sz val="11"/>
        <rFont val="Calibri"/>
        <family val="2"/>
        <scheme val="minor"/>
      </rPr>
      <t> : Puerto Nare</t>
    </r>
  </si>
  <si>
    <t>planeacion@yali-antioquia.gov.co</t>
  </si>
  <si>
    <t xml:space="preserve"> lmunoz@adeli.gov.co</t>
  </si>
  <si>
    <t>CONSORCIO METROPOLITANO
NIT. 901557208</t>
  </si>
  <si>
    <t>CESAR MAURICIO CASTAÑEDA SALCEDO</t>
  </si>
  <si>
    <t xml:space="preserve"> contratacion@valdivia-antioquia.gov.co</t>
  </si>
  <si>
    <t>gobierno@puertonareantioquia.gov.co</t>
  </si>
  <si>
    <t>PROYECTOS Y CONSTRUCCIONES DE ARQUITECTURA E INGENIERIA COLOMBIANA S.A.S
NIT. 901205913</t>
  </si>
  <si>
    <t>RONALD FABIAN ARDILA TELLEZ</t>
  </si>
  <si>
    <t>MUNICIPIO DE YALI</t>
  </si>
  <si>
    <t>EMPRESA INDUSTRIAL Y COMERCIAL DEL ESTADO</t>
  </si>
  <si>
    <t>MUNICIPIO DE VALDIVIA</t>
  </si>
  <si>
    <t>MUNICIPIO DE PUERTO NARE</t>
  </si>
  <si>
    <t>astrid.meneses@aguasregionales.com</t>
  </si>
  <si>
    <t>BIOAIRES DEL DARIEN
NIT.901080478</t>
  </si>
  <si>
    <t>ALEJANDRO MARIN ZULUAGA</t>
  </si>
  <si>
    <t>AGUAS REGIONALES EPM S.A. E.S.P.</t>
  </si>
  <si>
    <t>046-2021</t>
  </si>
  <si>
    <t>ANTIOQUIA - EMPRESA DE DESARROLLO URBANO DE LA CEJA - EMDUCE</t>
  </si>
  <si>
    <t>CONSTRUCCIÓN DE PAVIMENTO RÍGIDO EN LAS VÍAS URBANAS ETAPA III EN EL DEPARTAMENTO DE ANTIOQUIA MUNICIPIO DE CARACOLÍ</t>
  </si>
  <si>
    <t>LP-001-2021</t>
  </si>
  <si>
    <t>ANTIOQUIA - ALCALDÍA MUNICIPIO DE BELMIRA</t>
  </si>
  <si>
    <t>MEJORAMIENTO DE VIVIENDA URBANA Y RURAL EN EL MUNICIPIO DE BELMIRA, ANTIOQUIA</t>
  </si>
  <si>
    <t>050-2021</t>
  </si>
  <si>
    <t>MANTENIMIENTO PREVENTIVO Y CORRECTIVO DE LAS INSTITUCIONES EDUCATIVAS DEL MUNICIPIO DE EL RETIRO</t>
  </si>
  <si>
    <t>047-2021</t>
  </si>
  <si>
    <t>MEJORAMIENTO DE VÍAS TERCIARIAS DEL MUNICIPIO DE TOLEDO- VEREDA TAQUE.</t>
  </si>
  <si>
    <t>048-2021</t>
  </si>
  <si>
    <t>CONTRATO DE OBRA PARA CONTRIBUIR AL SANEAMIENTO HIDRICO RURAL EN EL MUNICIPIO DE ANGELOPOLIS, SEGÚN CONVENIO INTERADMINISTRATIVO Nro 040-cov2111-154, FIRMADO ENTRE EL MUNICIPIO DE ANGELOPOLIS Y CORANTIOQUIA</t>
  </si>
  <si>
    <t>049-2021</t>
  </si>
  <si>
    <t>CONSTRUCCION DE PLACA HUELLA EN LA VEREDA SANTA BARBARA PARTE ALTA Y PARTE BAJA DEL MUNICIPIO DE ANGELOPOLIS, SEGÚN CONVENIO INTERADMINISTRATIVO Nro 4600013122, FIRMADO ENTRE EL MUNICIPIO DE ANGELOPOLIS Y LA SECRETARIA DE INFRAESTRUCTURA FISICA DE LA GOBERNACION DE ANTIOQUIA</t>
  </si>
  <si>
    <r>
      <t>Antioquia</t>
    </r>
    <r>
      <rPr>
        <sz val="11"/>
        <rFont val="Calibri"/>
        <family val="2"/>
        <scheme val="minor"/>
      </rPr>
      <t> : Caracolí</t>
    </r>
  </si>
  <si>
    <r>
      <t>Antioquia</t>
    </r>
    <r>
      <rPr>
        <sz val="11"/>
        <rFont val="Calibri"/>
        <family val="2"/>
        <scheme val="minor"/>
      </rPr>
      <t> : Belmira</t>
    </r>
  </si>
  <si>
    <r>
      <t>Antioquia</t>
    </r>
    <r>
      <rPr>
        <sz val="11"/>
        <rFont val="Calibri"/>
        <family val="2"/>
        <scheme val="minor"/>
      </rPr>
      <t> : El Retiro</t>
    </r>
  </si>
  <si>
    <r>
      <t>Antioquia</t>
    </r>
    <r>
      <rPr>
        <sz val="11"/>
        <rFont val="Calibri"/>
        <family val="2"/>
        <scheme val="minor"/>
      </rPr>
      <t> : Toledo</t>
    </r>
  </si>
  <si>
    <r>
      <t>Antioquia</t>
    </r>
    <r>
      <rPr>
        <sz val="11"/>
        <rFont val="Calibri"/>
        <family val="2"/>
        <scheme val="minor"/>
      </rPr>
      <t> : Angelópolis</t>
    </r>
  </si>
  <si>
    <t xml:space="preserve"> INFO@EMDUCE.GOV.CO</t>
  </si>
  <si>
    <t>INGENIERIA Y CONSTRUCCIONES WJ S.A.S
NIT. 900355893</t>
  </si>
  <si>
    <t>WILLIAM ARTURO JARAMILLO HERNÁNDEZ</t>
  </si>
  <si>
    <t xml:space="preserve"> contratacion@belmira-antioquia.gov.co</t>
  </si>
  <si>
    <t xml:space="preserve">CONSTRUCCION Y GERENCIA DE PROYECTOS S.A.S "CGP S.A.S </t>
  </si>
  <si>
    <t xml:space="preserve"> info@emduce.gov.co</t>
  </si>
  <si>
    <t>FADIEL VELASQUEZ GOMEZ
CC. 15437149</t>
  </si>
  <si>
    <t>FADIEL VELASQUEZ GOMEZ</t>
  </si>
  <si>
    <t>INGEBIOMET S.A.S.
NIT. 900710854</t>
  </si>
  <si>
    <t>JUAN PABLO AREIZA ZAPATA</t>
  </si>
  <si>
    <t>FREETEX S.A.S
NIT. 900436393</t>
  </si>
  <si>
    <t>RUBÉN DARÍO GOMEZ MARTÍNEZ</t>
  </si>
  <si>
    <t>OSCAR AUGUSTO BUSTAMANTE TRUJILLO</t>
  </si>
  <si>
    <t>OSCAR AUGUSTO BUSTAMANTE TRUJILLO
CC. 70561472</t>
  </si>
  <si>
    <t>EMDUCE</t>
  </si>
  <si>
    <t>MUNICIPIO DE BELMIRA</t>
  </si>
  <si>
    <t>FEBRERO 1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</si>
</sst>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$&quot;\ #,##0.00;[Red]\-&quot;$&quot;\ #,##0.00"/>
    <numFmt numFmtId="44" formatCode="_-&quot;$&quot;\ * #,##0.00_-;\-&quot;$&quot;\ * #,##0.00_-;_-&quot;$&quot;\ * &quot;-&quot;??_-;_-@_-"/>
    <numFmt numFmtId="164" formatCode="_-* #,##0\ &quot;€&quot;_-;\-* #,##0\ &quot;€&quot;_-;_-* &quot;-&quot;\ &quot;€&quot;_-;_-@_-"/>
    <numFmt numFmtId="165" formatCode="_(* #,##0.00_);_(* \(#,##0.00\);_(* &quot;-&quot;??_);_(@_)"/>
    <numFmt numFmtId="166" formatCode="_-&quot;€&quot;\ * #,##0_-;\-&quot;€&quot;\ * #,##0_-;_-&quot;€&quot;\ * &quot;-&quot;??_-;_-@_-"/>
    <numFmt numFmtId="167" formatCode="#,##0_ ;\-#,##0\ "/>
    <numFmt numFmtId="168" formatCode="_-[$$-240A]\ * #,##0.00_-;\-[$$-240A]\ * #,##0.00_-;_-[$$-240A]\ * &quot;-&quot;??_-;_-@_-"/>
    <numFmt numFmtId="169" formatCode="_-[$$-240A]\ * #,##0_-;\-[$$-240A]\ * #,##0_-;_-[$$-240A]\ * &quot;-&quot;??_-;_-@_-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C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6"/>
      <color rgb="FF3D3D3D"/>
      <name val="Arial"/>
      <family val="2"/>
    </font>
    <font>
      <b/>
      <sz val="6"/>
      <color rgb="FF3D3D3D"/>
      <name val="Arial"/>
      <family val="2"/>
    </font>
    <font>
      <sz val="11"/>
      <color rgb="FF3D3D3D"/>
      <name val="Arial"/>
      <family val="2"/>
    </font>
    <font>
      <sz val="7"/>
      <color rgb="FF3D3D3D"/>
      <name val="Arial"/>
      <family val="2"/>
    </font>
    <font>
      <b/>
      <sz val="7"/>
      <color rgb="FF3D3D3D"/>
      <name val="Arial"/>
      <family val="2"/>
    </font>
    <font>
      <b/>
      <sz val="16"/>
      <name val="Calibri"/>
      <family val="2"/>
      <scheme val="minor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+mn-cs"/>
      <family val="2"/>
    </font>
    <font>
      <sz val="11"/>
      <color theme="1"/>
      <name val="+mn-cs"/>
      <family val="2"/>
    </font>
    <font>
      <sz val="11"/>
      <color theme="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4"/>
      <name val="Calibri"/>
      <family val="2"/>
    </font>
    <font>
      <b/>
      <sz val="16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02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2" fillId="0" borderId="0" xfId="0" applyFont="1"/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1" fontId="12" fillId="0" borderId="1" xfId="21" applyNumberFormat="1" applyFont="1" applyBorder="1" applyAlignment="1">
      <alignment horizontal="center" vertical="center"/>
    </xf>
    <xf numFmtId="1" fontId="11" fillId="2" borderId="1" xfId="21" applyNumberFormat="1" applyFont="1" applyFill="1" applyBorder="1" applyAlignment="1">
      <alignment horizontal="center" vertical="center"/>
    </xf>
    <xf numFmtId="1" fontId="12" fillId="2" borderId="1" xfId="2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12" fillId="0" borderId="0" xfId="21" applyNumberFormat="1" applyFont="1" applyAlignment="1">
      <alignment horizontal="center" vertical="center"/>
    </xf>
    <xf numFmtId="164" fontId="12" fillId="0" borderId="0" xfId="21" applyFont="1" applyAlignment="1">
      <alignment horizontal="center" vertical="center"/>
    </xf>
    <xf numFmtId="0" fontId="12" fillId="0" borderId="0" xfId="21" applyNumberFormat="1" applyFont="1" applyAlignment="1">
      <alignment horizontal="center" vertical="center"/>
    </xf>
    <xf numFmtId="166" fontId="12" fillId="0" borderId="0" xfId="21" applyNumberFormat="1" applyFont="1" applyAlignment="1">
      <alignment horizontal="center" vertical="center"/>
    </xf>
    <xf numFmtId="167" fontId="12" fillId="0" borderId="0" xfId="21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6" fontId="8" fillId="0" borderId="0" xfId="21" applyNumberFormat="1" applyFont="1" applyAlignment="1">
      <alignment horizontal="center" vertical="center"/>
    </xf>
    <xf numFmtId="1" fontId="11" fillId="2" borderId="0" xfId="21" applyNumberFormat="1" applyFont="1" applyFill="1" applyAlignment="1">
      <alignment horizontal="center" vertical="center"/>
    </xf>
    <xf numFmtId="164" fontId="11" fillId="2" borderId="0" xfId="21" applyFont="1" applyFill="1" applyAlignment="1">
      <alignment horizontal="center" vertical="center"/>
    </xf>
    <xf numFmtId="0" fontId="11" fillId="2" borderId="0" xfId="21" applyNumberFormat="1" applyFont="1" applyFill="1" applyAlignment="1">
      <alignment horizontal="center" vertical="center"/>
    </xf>
    <xf numFmtId="166" fontId="11" fillId="2" borderId="0" xfId="21" applyNumberFormat="1" applyFont="1" applyFill="1" applyAlignment="1">
      <alignment horizontal="center" vertical="center"/>
    </xf>
    <xf numFmtId="167" fontId="11" fillId="2" borderId="0" xfId="21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166" fontId="9" fillId="2" borderId="0" xfId="21" applyNumberFormat="1" applyFont="1" applyFill="1" applyAlignment="1">
      <alignment horizontal="center" vertical="center"/>
    </xf>
    <xf numFmtId="164" fontId="12" fillId="0" borderId="0" xfId="21" applyFont="1" applyAlignment="1">
      <alignment vertical="center"/>
    </xf>
    <xf numFmtId="1" fontId="12" fillId="2" borderId="0" xfId="21" applyNumberFormat="1" applyFont="1" applyFill="1" applyAlignment="1">
      <alignment horizontal="center" vertical="center"/>
    </xf>
    <xf numFmtId="164" fontId="12" fillId="2" borderId="0" xfId="21" applyFont="1" applyFill="1" applyAlignment="1">
      <alignment horizontal="center" vertical="center"/>
    </xf>
    <xf numFmtId="166" fontId="12" fillId="2" borderId="0" xfId="21" applyNumberFormat="1" applyFont="1" applyFill="1" applyAlignment="1">
      <alignment horizontal="center" vertical="center"/>
    </xf>
    <xf numFmtId="167" fontId="12" fillId="2" borderId="0" xfId="21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66" fontId="8" fillId="2" borderId="0" xfId="21" applyNumberFormat="1" applyFont="1" applyFill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2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6" fillId="0" borderId="0" xfId="0" applyFont="1"/>
    <xf numFmtId="0" fontId="1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14" fontId="16" fillId="3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0" xfId="20" applyFont="1" applyBorder="1" applyAlignment="1">
      <alignment horizontal="center" vertical="center" wrapText="1"/>
    </xf>
    <xf numFmtId="0" fontId="4" fillId="3" borderId="0" xfId="20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14" fontId="17" fillId="3" borderId="0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20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14" fontId="19" fillId="3" borderId="0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14" fontId="22" fillId="3" borderId="0" xfId="0" applyNumberFormat="1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14" fontId="22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8" fontId="0" fillId="0" borderId="0" xfId="0" applyNumberFormat="1"/>
    <xf numFmtId="168" fontId="17" fillId="3" borderId="0" xfId="0" applyNumberFormat="1" applyFont="1" applyFill="1" applyBorder="1" applyAlignment="1">
      <alignment horizontal="center" vertical="center" wrapText="1"/>
    </xf>
    <xf numFmtId="168" fontId="16" fillId="0" borderId="0" xfId="0" applyNumberFormat="1" applyFont="1"/>
    <xf numFmtId="168" fontId="21" fillId="3" borderId="0" xfId="0" applyNumberFormat="1" applyFont="1" applyFill="1" applyBorder="1" applyAlignment="1">
      <alignment horizontal="center" vertical="center" wrapText="1"/>
    </xf>
    <xf numFmtId="168" fontId="22" fillId="3" borderId="0" xfId="0" applyNumberFormat="1" applyFont="1" applyFill="1" applyBorder="1" applyAlignment="1">
      <alignment horizontal="center" vertical="center" wrapText="1"/>
    </xf>
    <xf numFmtId="168" fontId="0" fillId="0" borderId="0" xfId="23" applyNumberFormat="1" applyFont="1"/>
    <xf numFmtId="168" fontId="19" fillId="0" borderId="0" xfId="23" applyNumberFormat="1" applyFont="1" applyFill="1" applyBorder="1" applyAlignment="1">
      <alignment horizontal="center" vertical="center" wrapText="1"/>
    </xf>
    <xf numFmtId="168" fontId="0" fillId="0" borderId="0" xfId="23" applyNumberFormat="1" applyFont="1" applyFill="1" applyBorder="1" applyAlignment="1">
      <alignment horizontal="center" vertical="center" wrapText="1"/>
    </xf>
    <xf numFmtId="168" fontId="22" fillId="0" borderId="0" xfId="23" applyNumberFormat="1" applyFont="1" applyFill="1" applyBorder="1" applyAlignment="1">
      <alignment horizontal="center" vertical="center" wrapText="1"/>
    </xf>
    <xf numFmtId="168" fontId="3" fillId="0" borderId="0" xfId="23" applyNumberFormat="1" applyFont="1" applyAlignment="1">
      <alignment vertical="center"/>
    </xf>
    <xf numFmtId="169" fontId="0" fillId="0" borderId="0" xfId="0" applyNumberFormat="1"/>
    <xf numFmtId="169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/>
    </xf>
    <xf numFmtId="169" fontId="12" fillId="0" borderId="1" xfId="21" applyNumberFormat="1" applyFont="1" applyBorder="1" applyAlignment="1">
      <alignment horizontal="center" vertical="center"/>
    </xf>
    <xf numFmtId="169" fontId="11" fillId="2" borderId="1" xfId="21" applyNumberFormat="1" applyFont="1" applyFill="1" applyBorder="1" applyAlignment="1">
      <alignment horizontal="center" vertical="center"/>
    </xf>
    <xf numFmtId="169" fontId="12" fillId="2" borderId="1" xfId="21" applyNumberFormat="1" applyFont="1" applyFill="1" applyBorder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169" fontId="12" fillId="4" borderId="1" xfId="21" applyNumberFormat="1" applyFont="1" applyFill="1" applyBorder="1" applyAlignment="1">
      <alignment horizontal="center" vertical="center"/>
    </xf>
    <xf numFmtId="169" fontId="11" fillId="0" borderId="3" xfId="0" applyNumberFormat="1" applyFont="1" applyBorder="1" applyAlignment="1">
      <alignment horizontal="center" vertical="center"/>
    </xf>
    <xf numFmtId="1" fontId="0" fillId="0" borderId="0" xfId="0" applyNumberFormat="1"/>
    <xf numFmtId="1" fontId="2" fillId="0" borderId="1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1" fontId="13" fillId="0" borderId="0" xfId="0" applyNumberFormat="1" applyFont="1" applyAlignment="1">
      <alignment horizontal="left"/>
    </xf>
    <xf numFmtId="1" fontId="0" fillId="0" borderId="0" xfId="0" applyNumberFormat="1" applyAlignment="1">
      <alignment horizontal="center" vertical="center"/>
    </xf>
    <xf numFmtId="1" fontId="3" fillId="4" borderId="0" xfId="0" applyNumberFormat="1" applyFont="1" applyFill="1" applyAlignment="1">
      <alignment horizontal="right" vertical="center"/>
    </xf>
    <xf numFmtId="1" fontId="12" fillId="4" borderId="1" xfId="22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2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8" fontId="16" fillId="0" borderId="0" xfId="0" applyNumberFormat="1" applyFont="1" applyFill="1" applyBorder="1" applyAlignment="1">
      <alignment horizontal="center" vertical="center" wrapText="1"/>
    </xf>
    <xf numFmtId="14" fontId="16" fillId="0" borderId="0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9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/>
    </xf>
    <xf numFmtId="169" fontId="11" fillId="0" borderId="3" xfId="0" applyNumberFormat="1" applyFont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8" fontId="1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20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4" fillId="0" borderId="2" xfId="20" applyBorder="1" applyAlignment="1">
      <alignment horizontal="center" vertical="center" wrapText="1"/>
    </xf>
    <xf numFmtId="0" fontId="4" fillId="0" borderId="5" xfId="2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8" fontId="14" fillId="0" borderId="2" xfId="0" applyNumberFormat="1" applyFont="1" applyBorder="1" applyAlignment="1">
      <alignment horizontal="center" vertical="center" wrapText="1"/>
    </xf>
    <xf numFmtId="168" fontId="14" fillId="0" borderId="4" xfId="0" applyNumberFormat="1" applyFont="1" applyBorder="1" applyAlignment="1">
      <alignment horizontal="center" vertical="center" wrapText="1"/>
    </xf>
    <xf numFmtId="8" fontId="16" fillId="3" borderId="1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4" fillId="0" borderId="5" xfId="2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4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14" fillId="0" borderId="11" xfId="20" applyFont="1" applyBorder="1" applyAlignment="1">
      <alignment horizontal="center" vertical="center" wrapText="1"/>
    </xf>
    <xf numFmtId="0" fontId="14" fillId="0" borderId="12" xfId="2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2" xfId="20" applyFill="1" applyBorder="1" applyAlignment="1">
      <alignment horizontal="center" vertical="center" wrapText="1"/>
    </xf>
    <xf numFmtId="0" fontId="4" fillId="0" borderId="5" xfId="2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3" borderId="1" xfId="2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14" fillId="0" borderId="2" xfId="20" applyFont="1" applyBorder="1" applyAlignment="1">
      <alignment horizontal="center" vertical="center" wrapText="1"/>
    </xf>
    <xf numFmtId="0" fontId="14" fillId="0" borderId="5" xfId="2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168" fontId="2" fillId="0" borderId="2" xfId="23" applyNumberFormat="1" applyFont="1" applyBorder="1" applyAlignment="1">
      <alignment horizontal="center" vertical="center" wrapText="1"/>
    </xf>
    <xf numFmtId="168" fontId="2" fillId="0" borderId="4" xfId="23" applyNumberFormat="1" applyFont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Moneda [0]" xfId="21"/>
    <cellStyle name="Millares" xfId="22"/>
    <cellStyle name="Moneda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8"/>
    </mc:Choice>
    <mc:Fallback>
      <c:style val="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VR.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CONTRATOS CELEBRADOS 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
TOTAL EN URABA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RESUMEN!$B$52</c:f>
              <c:strCache>
                <c:ptCount val="1"/>
                <c:pt idx="0">
                  <c:v>TOTAL EN URABA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chemeClr val="tx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RESUMEN!$C$50:$D$50</c:f>
              <c:strCache/>
            </c:strRef>
          </c:cat>
          <c:val>
            <c:numRef>
              <c:f>RESUMEN!$C$52:$D$52</c:f>
              <c:numCache/>
            </c:numRef>
          </c:val>
        </c:ser>
        <c:axId val="5935843"/>
        <c:axId val="6919984"/>
      </c:barChart>
      <c:catAx>
        <c:axId val="593584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noFill/>
          <a:ln w="6350" cap="flat" cmpd="sng">
            <a:solidFill>
              <a:schemeClr val="tx1">
                <a:tint val="75000"/>
              </a:schemeClr>
            </a:solidFill>
            <a:prstDash val="solid"/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6919984"/>
        <c:crosses val="autoZero"/>
        <c:auto val="1"/>
        <c:lblOffset val="100"/>
        <c:noMultiLvlLbl val="0"/>
      </c:catAx>
      <c:valAx>
        <c:axId val="6919984"/>
        <c:scaling>
          <c:orientation val="minMax"/>
        </c:scaling>
        <c:axPos val="l"/>
        <c:majorGridlines>
          <c:spPr>
            <a:ln w="6350" cap="flat" cmpd="sng">
              <a:solidFill>
                <a:schemeClr val="tx1">
                  <a:tint val="75000"/>
                </a:schemeClr>
              </a:solidFill>
              <a:prstDash val="solid"/>
              <a:round/>
            </a:ln>
          </c:spPr>
        </c:majorGridlines>
        <c:delete val="0"/>
        <c:numFmt formatCode="_-[$$-240A]\ * #,##0_-;\-[$$-240A]\ * #,##0_-;_-[$$-240A]\ * &quot;-&quot;??_-;_-@_-" sourceLinked="1"/>
        <c:majorTickMark val="out"/>
        <c:minorTickMark val="none"/>
        <c:tickLblPos val="nextTo"/>
        <c:spPr>
          <a:noFill/>
          <a:ln w="6350" cap="flat" cmpd="sng">
            <a:solidFill>
              <a:schemeClr val="tx1">
                <a:tint val="75000"/>
              </a:schemeClr>
            </a:solidFill>
            <a:prstDash val="solid"/>
            <a:round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5935843"/>
        <c:crosses val="autoZero"/>
        <c:crossBetween val="between"/>
        <c:dispUnits/>
      </c:valAx>
      <c:spPr>
        <a:solidFill>
          <a:schemeClr val="bg1"/>
        </a:solidFill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6350" cap="flat" cmpd="sng">
      <a:solidFill>
        <a:schemeClr val="tx1">
          <a:tint val="75000"/>
        </a:schemeClr>
      </a:solidFill>
      <a:prstDash val="solid"/>
      <a:round/>
    </a:ln>
  </c:spPr>
  <c:userShapes r:id="rId1"/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Calibri"/>
                <a:ea typeface="Calibri"/>
                <a:cs typeface="Calibri"/>
              </a:rPr>
              <a:t>VR. CONTRATOS CELEBRADOS </a:t>
            </a:r>
            <a:r>
              <a:rPr lang="en-US" cap="none" sz="1600" b="1" i="0" u="none" baseline="0">
                <a:latin typeface="Calibri"/>
                <a:ea typeface="Calibri"/>
                <a:cs typeface="Calibri"/>
              </a:rPr>
              <a:t>
TOTAL EN ANTIOQUIA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5"/>
          <c:y val="0.203"/>
          <c:w val="0.8785"/>
          <c:h val="0.5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RESUMEN!$B$53</c:f>
              <c:strCache>
                <c:ptCount val="1"/>
                <c:pt idx="0">
                  <c:v>TOTAL EN ANTIOQUIA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RESUMEN!$C$50:$D$50</c:f>
              <c:strCache/>
            </c:strRef>
          </c:cat>
          <c:val>
            <c:numRef>
              <c:f>RESUMEN!$C$53:$D$53</c:f>
              <c:numCache/>
            </c:numRef>
          </c:val>
        </c:ser>
        <c:axId val="7716849"/>
        <c:axId val="62700534"/>
      </c:barChart>
      <c:catAx>
        <c:axId val="771684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u="none" baseline="0">
                <a:latin typeface="Calibri"/>
                <a:ea typeface="Calibri"/>
                <a:cs typeface="Calibri"/>
              </a:defRPr>
            </a:pPr>
          </a:p>
        </c:txPr>
        <c:crossAx val="62700534"/>
        <c:crosses val="autoZero"/>
        <c:auto val="1"/>
        <c:lblOffset val="100"/>
        <c:noMultiLvlLbl val="0"/>
      </c:catAx>
      <c:valAx>
        <c:axId val="62700534"/>
        <c:scaling>
          <c:orientation val="minMax"/>
        </c:scaling>
        <c:axPos val="l"/>
        <c:majorGridlines/>
        <c:delete val="0"/>
        <c:numFmt formatCode="_-[$$-240A]\ * #,##0_-;\-[$$-240A]\ * #,##0_-;_-[$$-240A]\ 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u="none" baseline="0">
                <a:latin typeface="Calibri"/>
                <a:ea typeface="Calibri"/>
                <a:cs typeface="Calibri"/>
              </a:defRPr>
            </a:pPr>
          </a:p>
        </c:txPr>
        <c:crossAx val="7716849"/>
        <c:crosses val="autoZero"/>
        <c:crossBetween val="between"/>
        <c:dispUnits/>
      </c:valAx>
    </c:plotArea>
    <c:plotVisOnly val="1"/>
    <c:dispBlanksAs val="gap"/>
    <c:showDLblsOverMax val="0"/>
  </c:chart>
  <c:userShapes r:id="rId1"/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4"/>
          <c:y val="0.16325"/>
          <c:w val="0.89425"/>
          <c:h val="0.6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RESUMEN!$B$58</c:f>
              <c:strCache>
                <c:ptCount val="1"/>
                <c:pt idx="0">
                  <c:v>TOTAL EN ANTIOQUIA SIN URABA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RESUMEN!$C$57:$D$57</c:f>
              <c:strCache/>
            </c:strRef>
          </c:cat>
          <c:val>
            <c:numRef>
              <c:f>RESUMEN!$C$58:$D$58</c:f>
              <c:numCache/>
            </c:numRef>
          </c:val>
        </c:ser>
        <c:ser>
          <c:idx val="1"/>
          <c:order val="1"/>
          <c:tx>
            <c:strRef>
              <c:f>RESUMEN!$B$59</c:f>
              <c:strCache>
                <c:ptCount val="1"/>
                <c:pt idx="0">
                  <c:v>TOTAL EN URABA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RESUMEN!$C$57:$D$57</c:f>
              <c:strCache/>
            </c:strRef>
          </c:cat>
          <c:val>
            <c:numRef>
              <c:f>RESUMEN!$C$59:$D$59</c:f>
              <c:numCache/>
            </c:numRef>
          </c:val>
        </c:ser>
        <c:ser>
          <c:idx val="2"/>
          <c:order val="2"/>
          <c:tx>
            <c:strRef>
              <c:f>RESUMEN!$B$60</c:f>
              <c:strCache>
                <c:ptCount val="1"/>
                <c:pt idx="0">
                  <c:v>TOTAL EN ANTIOQUIA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RESUMEN!$C$57:$D$57</c:f>
              <c:strCache/>
            </c:strRef>
          </c:cat>
          <c:val>
            <c:numRef>
              <c:f>RESUMEN!$C$60:$D$60</c:f>
              <c:numCache/>
            </c:numRef>
          </c:val>
        </c:ser>
        <c:axId val="31369551"/>
        <c:axId val="17015372"/>
      </c:barChart>
      <c:catAx>
        <c:axId val="3136955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u="none" baseline="0">
                <a:latin typeface="Calibri"/>
                <a:ea typeface="Calibri"/>
                <a:cs typeface="Calibri"/>
              </a:defRPr>
            </a:pPr>
          </a:p>
        </c:txPr>
        <c:crossAx val="17015372"/>
        <c:crosses val="autoZero"/>
        <c:auto val="1"/>
        <c:lblOffset val="100"/>
        <c:noMultiLvlLbl val="0"/>
      </c:catAx>
      <c:valAx>
        <c:axId val="17015372"/>
        <c:scaling>
          <c:orientation val="minMax"/>
        </c:scaling>
        <c:axPos val="l"/>
        <c:majorGridlines/>
        <c:delete val="0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u="none" baseline="0">
                <a:latin typeface="Calibri"/>
                <a:ea typeface="Calibri"/>
                <a:cs typeface="Calibri"/>
              </a:defRPr>
            </a:pPr>
          </a:p>
        </c:txPr>
        <c:crossAx val="31369551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714"/>
          <c:y val="0.16025"/>
          <c:w val="0.257"/>
          <c:h val="0.25875"/>
        </c:manualLayout>
      </c:layout>
      <c:overlay val="0"/>
      <c:spPr>
        <a:solidFill>
          <a:schemeClr val="bg1"/>
        </a:solidFill>
        <a:ln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userShapes r:id="rId1"/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0.745</cdr:x>
      <cdr:y>0.03825</cdr:y>
    </cdr:from>
    <cdr:to>
      <cdr:x>0.986</cdr:x>
      <cdr:y>0.16475</cdr:y>
    </cdr:to>
    <cdr:sp macro="" textlink="">
      <cdr:nvSpPr>
        <cdr:cNvPr id="2" name="17 CuadroTexto"/>
        <cdr:cNvSpPr txBox="1"/>
      </cdr:nvSpPr>
      <cdr:spPr>
        <a:xfrm>
          <a:off x="6200775" y="133350"/>
          <a:ext cx="2009775" cy="466725"/>
        </a:xfrm>
        <a:prstGeom prst="rect">
          <a:avLst/>
        </a:prstGeom>
        <a:solidFill>
          <a:srgbClr val="FFFFFF"/>
        </a:solidFill>
        <a:ln w="9525" cmpd="sng">
          <a:solidFill>
            <a:schemeClr val="tx1">
              <a:lumMod val="50000"/>
              <a:lumOff val="50000"/>
            </a:schemeClr>
          </a:solidFill>
          <a:headEnd type="none"/>
          <a:tailEnd type="none"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CO" sz="1100">
              <a:solidFill>
                <a:schemeClr val="tx1"/>
              </a:solidFill>
            </a:rPr>
            <a:t>Valores</a:t>
          </a:r>
          <a:r>
            <a:rPr lang="es-CO" sz="1100" baseline="0">
              <a:solidFill>
                <a:schemeClr val="tx1"/>
              </a:solidFill>
            </a:rPr>
            <a:t> en millones  de pesos</a:t>
          </a:r>
          <a:endParaRPr lang="es-CO" sz="1100">
            <a:solidFill>
              <a:schemeClr val="tx1"/>
            </a:solidFill>
          </a:endParaRP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0.73875</cdr:x>
      <cdr:y>0.13325</cdr:y>
    </cdr:from>
    <cdr:to>
      <cdr:x>0.97925</cdr:x>
      <cdr:y>0.259</cdr:y>
    </cdr:to>
    <cdr:sp macro="" textlink="">
      <cdr:nvSpPr>
        <cdr:cNvPr id="2" name="17 CuadroTexto"/>
        <cdr:cNvSpPr txBox="1"/>
      </cdr:nvSpPr>
      <cdr:spPr>
        <a:xfrm>
          <a:off x="7162800" y="590550"/>
          <a:ext cx="2333625" cy="561975"/>
        </a:xfrm>
        <a:prstGeom prst="rect">
          <a:avLst/>
        </a:prstGeom>
        <a:solidFill>
          <a:srgbClr val="FFFFFF"/>
        </a:solidFill>
        <a:ln w="9525" cmpd="sng">
          <a:solidFill>
            <a:schemeClr val="tx1">
              <a:lumMod val="50000"/>
              <a:lumOff val="50000"/>
            </a:schemeClr>
          </a:solidFill>
          <a:headEnd type="none"/>
          <a:tailEnd type="none"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CO" sz="1100">
              <a:solidFill>
                <a:schemeClr val="tx1"/>
              </a:solidFill>
            </a:rPr>
            <a:t>Valores</a:t>
          </a:r>
          <a:r>
            <a:rPr lang="es-CO" sz="1100" baseline="0">
              <a:solidFill>
                <a:schemeClr val="tx1"/>
              </a:solidFill>
            </a:rPr>
            <a:t> en millones  de pesos</a:t>
          </a:r>
          <a:endParaRPr lang="es-CO" sz="1100">
            <a:solidFill>
              <a:schemeClr val="tx1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0.23625</cdr:x>
      <cdr:y>0.0325</cdr:y>
    </cdr:from>
    <cdr:to>
      <cdr:x>0.77225</cdr:x>
      <cdr:y>0.1165</cdr:y>
    </cdr:to>
    <cdr:sp macro="" textlink="">
      <cdr:nvSpPr>
        <cdr:cNvPr id="2" name="1 CuadroTexto"/>
        <cdr:cNvSpPr txBox="1"/>
      </cdr:nvSpPr>
      <cdr:spPr>
        <a:xfrm>
          <a:off x="1724025" y="142875"/>
          <a:ext cx="3914775" cy="3714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s-CO" sz="1600" b="1"/>
            <a:t>NÚMERO DE CONTRATOS CELEBRADOS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0</xdr:col>
      <xdr:colOff>2266950</xdr:colOff>
      <xdr:row>2</xdr:row>
      <xdr:rowOff>104775</xdr:rowOff>
    </xdr:to>
    <xdr:pic>
      <xdr:nvPicPr>
        <xdr:cNvPr id="19" name="18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0"/>
          <a:ext cx="219075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85725</xdr:colOff>
      <xdr:row>45</xdr:row>
      <xdr:rowOff>0</xdr:rowOff>
    </xdr:from>
    <xdr:ext cx="2209800" cy="1123950"/>
    <xdr:pic>
      <xdr:nvPicPr>
        <xdr:cNvPr id="8" name="7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" y="13211175"/>
          <a:ext cx="22098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0</xdr:col>
      <xdr:colOff>57150</xdr:colOff>
      <xdr:row>48</xdr:row>
      <xdr:rowOff>85725</xdr:rowOff>
    </xdr:from>
    <xdr:to>
      <xdr:col>0</xdr:col>
      <xdr:colOff>8382000</xdr:colOff>
      <xdr:row>60</xdr:row>
      <xdr:rowOff>76200</xdr:rowOff>
    </xdr:to>
    <xdr:graphicFrame macro="">
      <xdr:nvGraphicFramePr>
        <xdr:cNvPr id="4" name="3 Gráfico"/>
        <xdr:cNvGraphicFramePr/>
      </xdr:nvGraphicFramePr>
      <xdr:xfrm>
        <a:off x="57150" y="14344650"/>
        <a:ext cx="832485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60</xdr:row>
      <xdr:rowOff>180975</xdr:rowOff>
    </xdr:from>
    <xdr:to>
      <xdr:col>0</xdr:col>
      <xdr:colOff>9763125</xdr:colOff>
      <xdr:row>84</xdr:row>
      <xdr:rowOff>85725</xdr:rowOff>
    </xdr:to>
    <xdr:graphicFrame macro="">
      <xdr:nvGraphicFramePr>
        <xdr:cNvPr id="5" name="4 Gráfico"/>
        <xdr:cNvGraphicFramePr/>
      </xdr:nvGraphicFramePr>
      <xdr:xfrm>
        <a:off x="66675" y="18154650"/>
        <a:ext cx="9696450" cy="4476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9915525</xdr:colOff>
      <xdr:row>60</xdr:row>
      <xdr:rowOff>180975</xdr:rowOff>
    </xdr:from>
    <xdr:to>
      <xdr:col>5</xdr:col>
      <xdr:colOff>733425</xdr:colOff>
      <xdr:row>84</xdr:row>
      <xdr:rowOff>85725</xdr:rowOff>
    </xdr:to>
    <xdr:graphicFrame macro="">
      <xdr:nvGraphicFramePr>
        <xdr:cNvPr id="13" name="12 Gráfico"/>
        <xdr:cNvGraphicFramePr/>
      </xdr:nvGraphicFramePr>
      <xdr:xfrm>
        <a:off x="9915525" y="18154650"/>
        <a:ext cx="7305675" cy="4476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%20consultaProceso('21-21-29031')" TargetMode="External" /><Relationship Id="rId2" Type="http://schemas.openxmlformats.org/officeDocument/2006/relationships/hyperlink" Target="javascript:%20consultaProceso('21-4-12627745')" TargetMode="External" /><Relationship Id="rId3" Type="http://schemas.openxmlformats.org/officeDocument/2006/relationships/hyperlink" Target="javascript:%20consultaProceso('21-21-29114')" TargetMode="External" /><Relationship Id="rId4" Type="http://schemas.openxmlformats.org/officeDocument/2006/relationships/hyperlink" Target="javascript:%20consultaProceso('21-21-29061')" TargetMode="External" /><Relationship Id="rId5" Type="http://schemas.openxmlformats.org/officeDocument/2006/relationships/hyperlink" Target="javascript:%20consultaProceso('21-21-28316')" TargetMode="External" /><Relationship Id="rId6" Type="http://schemas.openxmlformats.org/officeDocument/2006/relationships/hyperlink" Target="https://www.contratos.gov.co/consultas/detalleProceso.do?numConstancia=21-21-29031&amp;g-recaptcha-response=03AGdBq26QFYheYkYOFLYePGNkwcNymX6d0AFmttKgmS-Jimydtm2HDTNznYwRqbodOQMOA4LisYeUXfVUlMBcqsD-7AHrcjDKgmVNN_IeFIVMC_c3JmCj5WTp79_S6rlgZrc12FggknCN76FkSvsu_Vewm82kaouS22WcjOkXrhDWGJYse5fQJasTSyka6Wwsp9lpto_5wP9g49tR1-fimJqyfb0T6AJtRi5kidUH6LsR0WT31op0ZNXzECEh-aPr4PdvgHAPMoPIMeA2hwOVb-9ygDIDmX24fiExx3cZON9n7OBFvGChAmzUfQE_N4rO-YO7GtO0tuQTb2YvWjj9jHA8cANH7HjpstGX4vfpifvlWhVPb-WWFTXvmGFOK_tCbxj7JODK289oMlEb8VoWttRylz4eT4n0tyQ2tmYG6HvaG1MC5oarHp6-Sd18IUxT_FhPYUcTvmafiuUSWq1pWZbONiPVhhK8wxSDlOT_m1tvp5QrjkwoygE" TargetMode="External" /><Relationship Id="rId7" Type="http://schemas.openxmlformats.org/officeDocument/2006/relationships/hyperlink" Target="https://www.contratos.gov.co/consultas/detalleProceso.do?numConstancia=21-4-12627745&amp;g-recaptcha-response=03AGdBq27I3I6DhlLwBmUpzHVDR4Hh5DoV61gm7lGHKTH9x8HWDWkSevg5OKQEuHcwCcK4Zpr928NcxDI7hhoCvhCNi9RE3BHWE__4a9JA_9U21cr2RYBKjbvu3pyk1P3TaPuzuMO6ntM0boVWx9h00bN6GPVXGVow2cn9snHOqvBd0YWufDV8LASaEgwBy3GovvElyHIwSCc_MAHdHoZjok3COQveIrp1V_tASRv0ZwDWMPv0bB4rRQrirWRqQWAN1K4kZygeDrphq0HXzTVVqoXwq6Uzc2V4FkzPxy30N8wqXPTSvFF3sPYT1bGy1kAm-Lh6VyFFu-3wzxBboEEksIEK9nfpjSBHtw9Nwoa1_wCk_Q1rXbwnPwp6LRRN8JDEgYG5nKb_7kb0BlmtZYL9JH--UgUscIRe4qH-fFhISC66HThiW9Iye3nt5-oilhli_hR9LzwqGO96ZPYhH9TMUw1fO2TqCcaOfJvUMJNrr3CdkAXpJU2nmeA" TargetMode="External" /><Relationship Id="rId8" Type="http://schemas.openxmlformats.org/officeDocument/2006/relationships/hyperlink" Target="https://www.contratos.gov.co/consultas/detalleProceso.do?numConstancia=21-21-29114&amp;g-recaptcha-response=03AGdBq26xicmAqFSKOrxdeQZ9TbUtOiD44gRtb8cMGUr0nWoDZLF2aVVZLV3WtteWFKq5mgF1yUXWgbyIy9rlmwS24znsOdaT1h956Ig-nQRqCNy2vGzK9aydC7Okusv_mGPFuRK11dbf5YnGxEFduHoVnigFb7x8VZG0eSI2XJrNl43PxYD21udGS3py6IHrowaF8esDVkJjMjvm5vJAmjX7FCRjwx4DY1JVdWv6DXnaZ5MSgwozcB59Un7vZYWQxek_GOoSMX93lZTNHtMfvJwjKBatinZy4gxliDGl9qA5wP0HjmfEV_DSuY5mlMcJf20YIEx8yKBt5KWqjFlnAFWzkz84j1oYbHVYqena_b77yZe9NppA0MtbWgTXFJ8a5r9zn6PYYE-U0KfJtptpgzB2H6cFVzHkdNTqFXbzdTBf9PQznX04lI7PA8wioQrZ1hcw0A1N8MiigvM7jtqB_JFpKWK2dUoWBbn51uOBYltTxg5PDCvnIDU" TargetMode="External" /><Relationship Id="rId9" Type="http://schemas.openxmlformats.org/officeDocument/2006/relationships/hyperlink" Target="https://www.contratos.gov.co/consultas/detalleProceso.do?numConstancia=21-21-29061&amp;g-recaptcha-response=03AGdBq25tpkeJX2fPvaHWgbsl-eiPDy_zZ4j0ouMhS0UY9DoMSC7_g_P0w26fAdKmlxQQpM-aWQI9SN7wyjtvASz1oq2l1z1QQajNeBzdHg0Q2GzE0fgSl7tuhJHdzVttBVnIdEmYYkRQrCT0AlcSa7yt4SNRdAC_aeWq38pd3cDkj5-GlEGQ_GxB62D0vVGoxHbWRsR5Sq62jQ5ISgqFBV_M1TEHbN7ANcW6fn6UxJUd95sbKI-blS0DGUQM9gsnRkWGA8lwW88w0My2kGCmEvBnPAA_slmTRI5Twi4HdwwKc3kEbdZ9mEg5CfkH7SKwurnfFqosimsxXv91dazlMpbEnNA2qSzNmKtY3E5Q9DJXdD2xHJLoP-etXyjNPYPg5rqjQOOBSV4fx7vMPzjADwsSWnnmbqS0bwR485UKXqhRKguNU033iRjomuaoYG3bNsAKjLRcTY8vM3qVeukWPQ7P0_RMgJAJqNecggQYNUkJ0azWeAhC4B4" TargetMode="External" /><Relationship Id="rId10" Type="http://schemas.openxmlformats.org/officeDocument/2006/relationships/hyperlink" Target="https://www.contratos.gov.co/consultas/detalleProceso.do?numConstancia=21-21-28316&amp;g-recaptcha-response=03AGdBq24fYpmRzeaBVrJGJBzh6u9FLfmqQ9iX5RYsiGwEiR0Fm_FAXDVbKriApQLcThXVQ90cavAipbQBPQdNBFloGn9tLy2komDzFwtuhUjcykLgkcwDiqnDOJlj-CPNvBUK9eJHEc4bBH4jkEA1JrRZflz364DOV_aTItACBixqnWpPePmStDeoYvSxAHjfwnZJGkX4PFd3leI7LkJn4_KIKfE7Iugh_XrRF3XIXpQbvhvH38eBo3y2_UhXmhV0tVjaoC6FK2oDGcE9dj35CcIYTybq0-IHemIn9ryZ5H3C4sZLPkA6UbYxlRYKIhxXefW9-Zd3T57pyop8edwVVuBsFGoiUiPAkqbPGBZqj3EZdqdIEeEuoxrSvfebia9EYvXHm2rZ8ezE2FCGHKGK5N7ojPL9EwHnQX1CbBqQTc9zRP8-76XTuDYN8132-JNj33NtBbLt1WS4nsR86XB6XUyMu45fdDO_iBK9gGhHpg644d-1XScvKPM" TargetMode="External" /><Relationship Id="rId11" Type="http://schemas.openxmlformats.org/officeDocument/2006/relationships/hyperlink" Target="mailto:planeacion@yali-antioquia.gov.co" TargetMode="External" /><Relationship Id="rId12" Type="http://schemas.openxmlformats.org/officeDocument/2006/relationships/hyperlink" Target="mailto:gobierno@puertonareantioquia.gov.co" TargetMode="External" /><Relationship Id="rId13" Type="http://schemas.openxmlformats.org/officeDocument/2006/relationships/hyperlink" Target="javascript:%20consultaProceso('21-4-12620448')" TargetMode="External" /><Relationship Id="rId14" Type="http://schemas.openxmlformats.org/officeDocument/2006/relationships/hyperlink" Target="javascript:%20consultaProceso('21-21-28711')" TargetMode="External" /><Relationship Id="rId15" Type="http://schemas.openxmlformats.org/officeDocument/2006/relationships/hyperlink" Target="javascript:%20consultaProceso('21-4-12643287')" TargetMode="External" /><Relationship Id="rId16" Type="http://schemas.openxmlformats.org/officeDocument/2006/relationships/hyperlink" Target="javascript:%20consultaProceso('21-4-12626169')" TargetMode="External" /><Relationship Id="rId17" Type="http://schemas.openxmlformats.org/officeDocument/2006/relationships/hyperlink" Target="javascript:%20consultaProceso('21-4-12630307')" TargetMode="External" /><Relationship Id="rId18" Type="http://schemas.openxmlformats.org/officeDocument/2006/relationships/hyperlink" Target="javascript:%20consultaProceso('21-4-12640158')" TargetMode="External" /><Relationship Id="rId19" Type="http://schemas.openxmlformats.org/officeDocument/2006/relationships/hyperlink" Target="https://www.contratos.gov.co/consultas/detalleProceso.do?numConstancia=21-4-12620448&amp;g-recaptcha-response=03AGdBq25AexKZz1quHnm0opDOzO5HikMUfqxxl1LxeHC4cVlCSABRWSOD0LIRYoa_sDs8XjZ9aiGPLZUnZzZawxWT1HUY1fUzAz_7z-ijuo51QENFpDIkZh7gjMNFyqC9GU_wKeIZCxzlVPAF-B485TqGHiIsGc-ZCVEoNk6IDU5lELV7mYo_MMiXrL-A0hgLG_e8jy6jl3rkc_uCtde1xMjjtIXqoPqctJQwdyzFKDOe1cG7UoitSCBF0fpAhLoi1DJA8XsI3pyzlxmk2SzfZ9-gsfJxeo4w64HnYFGG_a0VDN8RjKPtCiCRP-6vKTfz11xjld_thnKLTHCYwMpphHGk3a7cwUdfcd6pGHCPe5ewrVWMirEd90pa9UawYupiEk3bceRbbGn35-nDIaYVhHE2Chuf44X9emPpD9ijH2B1znFbwY4_GIxaJn_KexFVjmdG7V_b8j-K13t-M0MLS6s_YwRMDyyXZA" TargetMode="External" /><Relationship Id="rId20" Type="http://schemas.openxmlformats.org/officeDocument/2006/relationships/hyperlink" Target="https://www.contratos.gov.co/consultas/detalleProceso.do?numConstancia=21-21-28711&amp;g-recaptcha-response=03AGdBq24qltmTGOOCZnUzOYFNmrMswQg9s6FIywxYVbGnfSBdNmNKzioFWsR1stSlV-SV53h7wk63TnO18iC-eF_tKWcEdFiUFSYKHn1gEltiY-qgCs41moT4fsfsL0O-vF3nLswi2H_Kh01uMOmZb67FBFaoQFWxQpSQaoHo-iOIGKEk8j7WEx2Mf7iwmpNSD1gSD7JZzQa4WODcVg3WZOhTpKzNvddTnqPNfEU3rPEkqseAHl0lF-Q7-wtuxIMNI5xpzOW8JHN3RSSx1CqdbGdJan7SUv7eINCRK4lc3q58ImY-9O5ZXHFLBRZo_x0BxRa-6Uu5kAZW9FB7HkK0UMtL-_s4DGSWwwVIzIwkG4ROVxWarvcq2EUzzGGWEpVSryqDcqUyGSJLI5_UckBdsZSZGw3eo-jMf-KnoQ3xdlz053JgwbjQwzw9YRwtf7As-Tcoawyoz8vhODi2ABr91K1N_29jKlc4eQ" TargetMode="External" /><Relationship Id="rId21" Type="http://schemas.openxmlformats.org/officeDocument/2006/relationships/hyperlink" Target="https://www.contratos.gov.co/consultas/detalleProceso.do?numConstancia=21-4-12643287&amp;g-recaptcha-response=03AGdBq26igo3YOQtCQNFqShKez0A5XVlmZqmeXInL6jIHcUbIxr32-LRmnM1LPhfxjdMF3UHjjWdOimN08-Dh_1KTcDJkICwyP4HH0DlrZlOWhTgmMEV82JKqgWgSbZGOw-8DP-AkU_cRmAyY0XVHBEZyDa7Qu17u4gzkKZCCUCo7FRXq2zQj_JOlpFeEjOxSIgpsMDfhYFuSlvdlOamTZcaQCLRc4tlvu5kim9Umx6hy-oABvU_JZHl35a-ea52sRpk0OHr2kZm8wTEw9cZBv3-e9n47jG5lFdLe-n1KYj9C-wDJGPXriq7mCqfnSQQpzwrGVmAXEn57VocLEYSqooh8UWjbEp2So_fAgBcmBEKv8Z0E0NXqBvCf5tgsfqf-Nmv9afnu2Zss_PCPxxunxEH-im1IHx16ozxj7MegjbOgGcC8IghXe6GKY7sCifN_2hvyWXwU9-Nc4-EMcjppFsnrgCvPdUC-tw" TargetMode="External" /><Relationship Id="rId22" Type="http://schemas.openxmlformats.org/officeDocument/2006/relationships/hyperlink" Target="https://www.contratos.gov.co/consultas/detalleProceso.do?numConstancia=21-4-12626169&amp;g-recaptcha-response=03AGdBq27xsGqzpz6u-w2CPXMoyXQRrCBO0bwuUhKHGfJJ9vlBuuU8LhyC4Cf9rmHJOqQ08Gnj9MbP_30T5UH0UKYVzOMdaUAgWdPMj1_9QJAYcbZGt-cyVzKgQz6YW_khyC1OQMlQIpb1fk68uczThyoGjPH12Up5zAlDaZacjWMqOpJyaexftOrn3rAErvNcdbLB72aXufjO_IhulkfjX0kej3zgpPdpkGvuyszhtyQEo0F5FqKG4OHdKsgVyGmCDJMlHYVLjUeNL4dCl8BcW3qDd1QmagDKWPE92TUUGEoUi7L-qJ7R2B_PwLDjHuHGu7W8oB7nd7nyq6EFjdbZixc7BW4prbpdllQ15zmfkO8F1IttuB7COUux30SBveygfRuDYnHMgxoIKLPMWsCUryizjzEaxgbco_O566F0UYh2MtrzwCwxaRPz4cbVfdT5PGUzyyp632Rm1BuMzpIStLonvh2-9f6n5Q" TargetMode="External" /><Relationship Id="rId23" Type="http://schemas.openxmlformats.org/officeDocument/2006/relationships/hyperlink" Target="https://www.contratos.gov.co/consultas/detalleProceso.do?numConstancia=21-4-12630307&amp;g-recaptcha-response=03AGdBq24POxS_ZT11fa-4Mi8pz5opSukikZoMcc3E--g2CsV7OaAv6zvmvNuro8p1pwp-Xye7QJc2g81LfRoYF8FbjmozV3fIC8u5kIb3UBeobh89XfPgVTufydXE-cmmTLfm6gVSm6BhLyCMc0AmlBhZ5p0u-NBKGE0vYnpMIeUBQ67lo6WCLW6MPKnmI3-cu9TZi0-r3ok5hoEl7oQldxQbbn7JPbMa9PifkU2Tqf_SbymynJVOoMVYM0kkTfbNI7PAOsCxxLOnSVSUjFHZzERquC3WNdYkls78WPWg9eUMirnNECA4SMXarT-S1dPSsXutwelhsydBeRoPWISh2QpEMoB6azz2akLl566pvy8-YRlDSCq2gyr-8_KfNtU6z0vlPARPIzUvRMdFN_a9d0zddVWVzXn692yKJY9cJ_xcsZX_xY5dC-PEXMIco_J0DHA_X6uja9AJTRd1Yf1kFDWxz-EK5nHJMQ" TargetMode="External" /><Relationship Id="rId24" Type="http://schemas.openxmlformats.org/officeDocument/2006/relationships/hyperlink" Target="https://www.contratos.gov.co/consultas/detalleProceso.do?numConstancia=21-4-12640158&amp;g-recaptcha-response=03AGdBq25OeUxGSa8fJczten2yVbGUiDl3eVQSiR9P-wLl3PFxmd2lnXSXYa6nLKID8UCn7NoI-QcZiOljri3InoA2eU1wBFQy3T4slaAg8G4HuWvuC6LLNo1klmT3matdiqDC6T0l5pm7bCyiCFXT8qJoIDb2v8IFeZiXYeCpKfEfgu1NFIMuUFxo6bVPup-7JNOvGJH39-C10TVPBczgZqVhR0T6Uvvif525vempB-Awr4pQZ4ICwdN67s9IsugaMaY8g87WxFWNFr9oJV7uuZ5al5ol_J7tls6ws8ueTRQTy_cZUcNADOI-WYakgw74zPMLnfn1Gi7v0PTm0rRjn-E5rvYo7sPWBinTTzU87q-l-YQu6vOQIPgXiVRlsWOLaPhh96BeioF2OCHHB37e1MfvkYMmW7t604ulKo5vXoqPT-HtAvBTIHpGxuZXAoRZPJ6wFjBxmt9I-zowMt9sydvdJ40vMg_Xng" TargetMode="External" /><Relationship Id="rId2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javascript:%20consultaProceso('21-21-28833')" TargetMode="External" /><Relationship Id="rId2" Type="http://schemas.openxmlformats.org/officeDocument/2006/relationships/hyperlink" Target="https://www.contratos.gov.co/consultas/detalleProceso.do?numConstancia=21-21-28833&amp;g-recaptcha-response=03AGdBq24RK2qQJIk8qeG3yvwQme2UwXgFZFXJbrFl-NurGYmnGXmLHyuviF5R-uEfIOyT1K09PWl9KCNA4xgJB_aaYhGPUDgPswu6PV_yNM9whX0S8SNbUwftMAStVaCT3bbW7b_djrbURLpk0CQfNk43DqpWgl6hHba7AM66zktQFSa04M9MEMR2fwF0ipDnDbcxabF2cvSZTsYXHrOSti8Kh7aeXd9x2KAyhq8RstnUYnVhR6-cbAaeSy3A1TYLH281NIEfAc7Mand94DzIMBmr6a4Uky82_TvU6i9T8e1ov3XUTqsrwQ2g6ZSDLAUx4XdeAKJQMZFnyHw_HwjxtStwVyjlGx5EkxbxQzU3X-XLNVfgj_pFUMdawnD8wiM_X92x91ph2spK-56UBhdhGBJI-a_IJ3IkyyMFdOGp2DTYS8VLGKguIifaDmZniVoIIDqc3U91RxtZa5_zYh98KsbQbVf1fRJArQ" TargetMode="External" /><Relationship Id="rId3" Type="http://schemas.openxmlformats.org/officeDocument/2006/relationships/hyperlink" Target="mailto:contratacion@sanpedrodeuraba-antioquia.gov.co" TargetMode="External" /><Relationship Id="rId4" Type="http://schemas.openxmlformats.org/officeDocument/2006/relationships/hyperlink" Target="javascript:%20consultaProceso('21-4-12484089')" TargetMode="External" /><Relationship Id="rId5" Type="http://schemas.openxmlformats.org/officeDocument/2006/relationships/hyperlink" Target="https://www.contratos.gov.co/consultas/detalleProceso.do?numConstancia=21-4-12484089&amp;g-recaptcha-response=03AGdBq24WjsxQolz4a0Buj7j7kHdu5UZ6phMPtQfVQbcChIVcMXMpQ1fZyPJPrVX5Q_CMwaLw4TOcyPBvo9KN9p5NedOi2YVP1zqxUlaHg1-WW4ZszXGsIiFIy_0Mga3WlpSAiYMGsiTzj2KUuzsOJiZcqjvkF4L5k3ovV-UA8rlu6uY19BXday0ECXgU-VisWFxdLthwTifKruMvJMAPj_WBHQI5DgnZpIjGqJvIUeIdI9hAP7cHIdX-4Ef92HI-RaooK2f4WmNRgO4i1tF1gsqZSoV7ZmVjIo49tgdWYXp30Mz5rxi_FYUQFh3JUBC9O0S7KmwlqRkB-M9oxl1hab939F-6s6gYgXALqRfQWGFNFFZyQj012wJX95cI9vsWuLL7NB2PDndc1Un5ubVQ8uRZVqe9pX4_vxqq0Fqmzon6SICn4dCrugmTPzdLaaTku7orR8yBQR_dujtoFZ9q1VjXyTp-pXhlG08qHwSyyuK058PemgsFlhQ" TargetMode="External" /><Relationship Id="rId6" Type="http://schemas.openxmlformats.org/officeDocument/2006/relationships/hyperlink" Target="mailto:astrid.meneses@aguasregionales.com" TargetMode="External" /><Relationship Id="rId7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86"/>
  <sheetViews>
    <sheetView showGridLines="0" tabSelected="1" zoomScale="80" zoomScaleNormal="80" zoomScaleSheetLayoutView="85" workbookViewId="0" topLeftCell="A1">
      <selection activeCell="B47" sqref="B47"/>
    </sheetView>
  </sheetViews>
  <sheetFormatPr defaultColWidth="11.421875" defaultRowHeight="15"/>
  <cols>
    <col min="1" max="1" width="152.57421875" style="0" customWidth="1"/>
    <col min="2" max="2" width="20.140625" style="110" bestFit="1" customWidth="1"/>
    <col min="3" max="3" width="30.00390625" style="101" bestFit="1" customWidth="1"/>
    <col min="4" max="4" width="21.00390625" style="110" customWidth="1"/>
    <col min="5" max="5" width="23.57421875" style="101" customWidth="1"/>
    <col min="6" max="6" width="23.28125" style="110" customWidth="1"/>
    <col min="7" max="7" width="27.421875" style="101" customWidth="1"/>
    <col min="8" max="8" width="24.140625" style="110" customWidth="1"/>
    <col min="9" max="9" width="27.00390625" style="101" customWidth="1"/>
    <col min="10" max="10" width="22.7109375" style="110" customWidth="1"/>
    <col min="11" max="11" width="27.7109375" style="101" customWidth="1"/>
    <col min="12" max="12" width="22.140625" style="110" customWidth="1"/>
    <col min="13" max="13" width="30.8515625" style="101" customWidth="1"/>
    <col min="14" max="14" width="11.7109375" style="110" bestFit="1" customWidth="1"/>
    <col min="15" max="15" width="25.140625" style="101" customWidth="1"/>
    <col min="16" max="16" width="11.7109375" style="110" bestFit="1" customWidth="1"/>
    <col min="17" max="17" width="33.28125" style="101" customWidth="1"/>
    <col min="18" max="18" width="14.7109375" style="110" customWidth="1"/>
    <col min="19" max="19" width="29.28125" style="101" customWidth="1"/>
    <col min="20" max="20" width="11.7109375" style="110" bestFit="1" customWidth="1"/>
    <col min="21" max="21" width="26.140625" style="101" customWidth="1"/>
    <col min="22" max="22" width="11.7109375" style="110" bestFit="1" customWidth="1"/>
    <col min="23" max="23" width="26.421875" style="101" customWidth="1"/>
    <col min="24" max="24" width="11.7109375" style="110" bestFit="1" customWidth="1"/>
    <col min="25" max="25" width="28.57421875" style="101" customWidth="1"/>
    <col min="26" max="26" width="11.7109375" style="110" bestFit="1" customWidth="1"/>
    <col min="27" max="27" width="31.421875" style="101" customWidth="1"/>
    <col min="28" max="28" width="17.7109375" style="110" customWidth="1"/>
    <col min="29" max="29" width="26.7109375" style="101" customWidth="1"/>
    <col min="30" max="30" width="11.7109375" style="110" bestFit="1" customWidth="1"/>
    <col min="31" max="31" width="27.7109375" style="101" customWidth="1"/>
    <col min="32" max="32" width="11.57421875" style="110" customWidth="1"/>
    <col min="33" max="33" width="24.7109375" style="101" customWidth="1"/>
    <col min="34" max="34" width="11.7109375" style="110" bestFit="1" customWidth="1"/>
    <col min="35" max="35" width="23.28125" style="101" bestFit="1" customWidth="1"/>
    <col min="36" max="36" width="11.7109375" style="110" bestFit="1" customWidth="1"/>
    <col min="37" max="37" width="23.28125" style="101" bestFit="1" customWidth="1"/>
  </cols>
  <sheetData>
    <row r="1" spans="1:3" ht="45.75" customHeight="1">
      <c r="A1" s="146" t="s">
        <v>35</v>
      </c>
      <c r="B1" s="146"/>
      <c r="C1" s="146"/>
    </row>
    <row r="2" spans="1:3" ht="33.75">
      <c r="A2" s="146" t="s">
        <v>62</v>
      </c>
      <c r="B2" s="146"/>
      <c r="C2" s="146"/>
    </row>
    <row r="3" ht="30.75" customHeight="1"/>
    <row r="4" ht="25.8">
      <c r="A4" s="7" t="s">
        <v>26</v>
      </c>
    </row>
    <row r="5" spans="1:31" s="5" customFormat="1" ht="31.5" customHeight="1">
      <c r="A5" s="8" t="s">
        <v>25</v>
      </c>
      <c r="B5" s="144" t="s">
        <v>65</v>
      </c>
      <c r="C5" s="144"/>
      <c r="D5" s="143" t="s">
        <v>63</v>
      </c>
      <c r="E5" s="144"/>
      <c r="F5" s="143" t="s">
        <v>64</v>
      </c>
      <c r="G5" s="144"/>
      <c r="H5" s="141"/>
      <c r="I5" s="142"/>
      <c r="J5" s="141"/>
      <c r="K5" s="142"/>
      <c r="L5" s="141"/>
      <c r="M5" s="142"/>
      <c r="N5" s="141"/>
      <c r="O5" s="142"/>
      <c r="P5" s="141"/>
      <c r="Q5" s="142"/>
      <c r="R5" s="141"/>
      <c r="S5" s="142"/>
      <c r="T5" s="141"/>
      <c r="U5" s="142"/>
      <c r="V5" s="141"/>
      <c r="W5" s="142"/>
      <c r="X5" s="141"/>
      <c r="Y5" s="142"/>
      <c r="Z5" s="141"/>
      <c r="AA5" s="142"/>
      <c r="AB5" s="141"/>
      <c r="AC5" s="142"/>
      <c r="AD5" s="141"/>
      <c r="AE5" s="141"/>
    </row>
    <row r="6" spans="2:31" s="5" customFormat="1" ht="32.25" customHeight="1">
      <c r="B6" s="111" t="s">
        <v>20</v>
      </c>
      <c r="C6" s="103" t="s">
        <v>21</v>
      </c>
      <c r="D6" s="111" t="s">
        <v>20</v>
      </c>
      <c r="E6" s="138" t="s">
        <v>21</v>
      </c>
      <c r="F6" s="111" t="s">
        <v>20</v>
      </c>
      <c r="G6" s="103" t="s">
        <v>21</v>
      </c>
      <c r="H6" s="4"/>
      <c r="I6" s="20"/>
      <c r="J6" s="4"/>
      <c r="K6" s="20"/>
      <c r="L6" s="4"/>
      <c r="M6" s="20"/>
      <c r="N6" s="4"/>
      <c r="O6" s="20"/>
      <c r="P6" s="4"/>
      <c r="Q6" s="20"/>
      <c r="R6" s="4"/>
      <c r="S6" s="20"/>
      <c r="T6" s="4"/>
      <c r="U6" s="20"/>
      <c r="V6" s="4"/>
      <c r="W6" s="20"/>
      <c r="X6" s="4"/>
      <c r="Y6" s="20"/>
      <c r="Z6" s="4"/>
      <c r="AA6" s="20"/>
      <c r="AB6" s="4"/>
      <c r="AC6" s="20"/>
      <c r="AD6" s="4"/>
      <c r="AE6" s="20"/>
    </row>
    <row r="7" spans="1:37" ht="21">
      <c r="A7" s="6" t="s">
        <v>17</v>
      </c>
      <c r="B7" s="112">
        <f>+F7+D7</f>
        <v>0</v>
      </c>
      <c r="C7" s="104">
        <f>+G7+E7</f>
        <v>0</v>
      </c>
      <c r="D7" s="17">
        <v>0</v>
      </c>
      <c r="E7" s="104">
        <v>0</v>
      </c>
      <c r="F7" s="17">
        <v>0</v>
      </c>
      <c r="G7" s="104">
        <v>0</v>
      </c>
      <c r="H7" s="21"/>
      <c r="I7" s="22"/>
      <c r="J7" s="21"/>
      <c r="K7" s="22"/>
      <c r="L7" s="21"/>
      <c r="M7" s="22"/>
      <c r="N7" s="21"/>
      <c r="O7" s="22"/>
      <c r="P7" s="23"/>
      <c r="Q7" s="22"/>
      <c r="R7" s="21"/>
      <c r="S7" s="24"/>
      <c r="T7" s="25"/>
      <c r="U7" s="22"/>
      <c r="V7" s="25"/>
      <c r="W7" s="24"/>
      <c r="X7" s="26"/>
      <c r="Y7" s="22"/>
      <c r="Z7" s="27"/>
      <c r="AA7" s="28"/>
      <c r="AB7" s="27"/>
      <c r="AC7" s="28"/>
      <c r="AD7" s="27"/>
      <c r="AE7" s="28"/>
      <c r="AF7"/>
      <c r="AG7"/>
      <c r="AH7"/>
      <c r="AI7"/>
      <c r="AJ7"/>
      <c r="AK7"/>
    </row>
    <row r="8" spans="1:37" ht="21">
      <c r="A8" s="6" t="s">
        <v>23</v>
      </c>
      <c r="B8" s="112">
        <f aca="true" t="shared" si="0" ref="B8:B11">+F8+D8</f>
        <v>0</v>
      </c>
      <c r="C8" s="104">
        <f aca="true" t="shared" si="1" ref="C8:C11">+G8+E8</f>
        <v>0</v>
      </c>
      <c r="D8" s="17">
        <v>0</v>
      </c>
      <c r="E8" s="104">
        <v>0</v>
      </c>
      <c r="F8" s="17">
        <v>0</v>
      </c>
      <c r="G8" s="104">
        <v>0</v>
      </c>
      <c r="H8" s="21"/>
      <c r="I8" s="22"/>
      <c r="J8" s="21"/>
      <c r="K8" s="22"/>
      <c r="L8" s="21"/>
      <c r="M8" s="22"/>
      <c r="N8" s="21"/>
      <c r="O8" s="22"/>
      <c r="P8" s="23"/>
      <c r="Q8" s="22"/>
      <c r="R8" s="21"/>
      <c r="S8" s="24"/>
      <c r="T8" s="25"/>
      <c r="U8" s="22"/>
      <c r="V8" s="25"/>
      <c r="W8" s="24"/>
      <c r="X8" s="26"/>
      <c r="Y8" s="22"/>
      <c r="Z8" s="27"/>
      <c r="AA8" s="28"/>
      <c r="AB8" s="27"/>
      <c r="AC8" s="28"/>
      <c r="AD8" s="27"/>
      <c r="AE8" s="28"/>
      <c r="AF8"/>
      <c r="AG8"/>
      <c r="AH8"/>
      <c r="AI8"/>
      <c r="AJ8"/>
      <c r="AK8"/>
    </row>
    <row r="9" spans="1:37" ht="21">
      <c r="A9" s="6" t="s">
        <v>22</v>
      </c>
      <c r="B9" s="112">
        <f t="shared" si="0"/>
        <v>0</v>
      </c>
      <c r="C9" s="104">
        <f t="shared" si="1"/>
        <v>0</v>
      </c>
      <c r="D9" s="17">
        <v>0</v>
      </c>
      <c r="E9" s="104">
        <v>0</v>
      </c>
      <c r="F9" s="17">
        <v>0</v>
      </c>
      <c r="G9" s="104">
        <v>0</v>
      </c>
      <c r="H9" s="21"/>
      <c r="I9" s="22"/>
      <c r="J9" s="21"/>
      <c r="K9" s="22"/>
      <c r="L9" s="21"/>
      <c r="M9" s="22"/>
      <c r="N9" s="21"/>
      <c r="O9" s="22"/>
      <c r="P9" s="23"/>
      <c r="Q9" s="22"/>
      <c r="R9" s="21"/>
      <c r="S9" s="24"/>
      <c r="T9" s="25"/>
      <c r="U9" s="22"/>
      <c r="V9" s="25"/>
      <c r="W9" s="24"/>
      <c r="X9" s="26"/>
      <c r="Y9" s="22"/>
      <c r="Z9" s="27"/>
      <c r="AA9" s="28"/>
      <c r="AB9" s="27"/>
      <c r="AC9" s="28"/>
      <c r="AD9" s="27"/>
      <c r="AE9" s="28"/>
      <c r="AF9"/>
      <c r="AG9"/>
      <c r="AH9"/>
      <c r="AI9"/>
      <c r="AJ9"/>
      <c r="AK9"/>
    </row>
    <row r="10" spans="1:37" ht="21">
      <c r="A10" s="6" t="s">
        <v>18</v>
      </c>
      <c r="B10" s="112">
        <f t="shared" si="0"/>
        <v>5</v>
      </c>
      <c r="C10" s="104">
        <f t="shared" si="1"/>
        <v>23701591027.5</v>
      </c>
      <c r="D10" s="17">
        <v>2</v>
      </c>
      <c r="E10" s="104">
        <v>18988313943</v>
      </c>
      <c r="F10" s="17">
        <v>3</v>
      </c>
      <c r="G10" s="104">
        <v>4713277084.5</v>
      </c>
      <c r="H10" s="21"/>
      <c r="I10" s="22"/>
      <c r="J10" s="21"/>
      <c r="K10" s="22"/>
      <c r="L10" s="21"/>
      <c r="M10" s="22"/>
      <c r="N10" s="21"/>
      <c r="O10" s="22"/>
      <c r="P10" s="23"/>
      <c r="Q10" s="22"/>
      <c r="R10" s="21"/>
      <c r="S10" s="24"/>
      <c r="T10" s="25"/>
      <c r="U10" s="22"/>
      <c r="V10" s="25"/>
      <c r="W10" s="24"/>
      <c r="X10" s="26"/>
      <c r="Y10" s="22"/>
      <c r="Z10" s="27"/>
      <c r="AA10" s="28"/>
      <c r="AB10" s="27"/>
      <c r="AC10" s="28"/>
      <c r="AD10" s="27"/>
      <c r="AE10" s="28"/>
      <c r="AF10"/>
      <c r="AG10"/>
      <c r="AH10"/>
      <c r="AI10"/>
      <c r="AJ10"/>
      <c r="AK10"/>
    </row>
    <row r="11" spans="1:37" ht="21">
      <c r="A11" s="6" t="s">
        <v>19</v>
      </c>
      <c r="B11" s="112">
        <f t="shared" si="0"/>
        <v>6</v>
      </c>
      <c r="C11" s="104">
        <f t="shared" si="1"/>
        <v>44788208764</v>
      </c>
      <c r="D11" s="17">
        <v>5</v>
      </c>
      <c r="E11" s="104">
        <v>4841664013</v>
      </c>
      <c r="F11" s="17">
        <v>1</v>
      </c>
      <c r="G11" s="104">
        <v>39946544751</v>
      </c>
      <c r="H11" s="21"/>
      <c r="I11" s="22"/>
      <c r="J11" s="21"/>
      <c r="K11" s="22"/>
      <c r="L11" s="21"/>
      <c r="M11" s="22"/>
      <c r="N11" s="21"/>
      <c r="O11" s="22"/>
      <c r="P11" s="23"/>
      <c r="Q11" s="22"/>
      <c r="R11" s="21"/>
      <c r="S11" s="24"/>
      <c r="T11" s="25"/>
      <c r="U11" s="22"/>
      <c r="V11" s="25"/>
      <c r="W11" s="24"/>
      <c r="X11" s="26"/>
      <c r="Y11" s="22"/>
      <c r="Z11" s="27"/>
      <c r="AA11" s="28"/>
      <c r="AB11" s="27"/>
      <c r="AC11" s="28"/>
      <c r="AD11" s="27"/>
      <c r="AE11" s="28"/>
      <c r="AF11"/>
      <c r="AG11"/>
      <c r="AH11"/>
      <c r="AI11"/>
      <c r="AJ11"/>
      <c r="AK11"/>
    </row>
    <row r="12" spans="1:37" ht="21">
      <c r="A12" s="9" t="s">
        <v>31</v>
      </c>
      <c r="B12" s="113">
        <f aca="true" t="shared" si="2" ref="B12:F12">SUM(B7:B11)</f>
        <v>11</v>
      </c>
      <c r="C12" s="105">
        <f t="shared" si="2"/>
        <v>68489799791.5</v>
      </c>
      <c r="D12" s="18">
        <f>SUM(D7:D11)</f>
        <v>7</v>
      </c>
      <c r="E12" s="105">
        <f>SUM(E7:E11)</f>
        <v>23829977956</v>
      </c>
      <c r="F12" s="18">
        <f t="shared" si="2"/>
        <v>4</v>
      </c>
      <c r="G12" s="105">
        <f>SUM(G7:G11)</f>
        <v>44659821835.5</v>
      </c>
      <c r="H12" s="29"/>
      <c r="I12" s="30"/>
      <c r="J12" s="29"/>
      <c r="K12" s="30"/>
      <c r="L12" s="29"/>
      <c r="M12" s="30"/>
      <c r="N12" s="29"/>
      <c r="O12" s="30"/>
      <c r="P12" s="31"/>
      <c r="Q12" s="30"/>
      <c r="R12" s="29"/>
      <c r="S12" s="32"/>
      <c r="T12" s="33"/>
      <c r="U12" s="30"/>
      <c r="V12" s="33"/>
      <c r="W12" s="32"/>
      <c r="X12" s="34"/>
      <c r="Y12" s="30"/>
      <c r="Z12" s="35"/>
      <c r="AA12" s="36"/>
      <c r="AB12" s="35"/>
      <c r="AC12" s="36"/>
      <c r="AD12" s="35"/>
      <c r="AE12" s="36"/>
      <c r="AF12"/>
      <c r="AG12"/>
      <c r="AH12"/>
      <c r="AI12"/>
      <c r="AJ12"/>
      <c r="AK12"/>
    </row>
    <row r="15" ht="25.8">
      <c r="A15" s="7" t="s">
        <v>28</v>
      </c>
    </row>
    <row r="16" spans="1:32" s="5" customFormat="1" ht="31.5" customHeight="1">
      <c r="A16" s="8" t="s">
        <v>29</v>
      </c>
      <c r="B16" s="144" t="s">
        <v>65</v>
      </c>
      <c r="C16" s="144"/>
      <c r="D16" s="143" t="s">
        <v>63</v>
      </c>
      <c r="E16" s="144"/>
      <c r="F16" s="143" t="s">
        <v>63</v>
      </c>
      <c r="G16" s="144"/>
      <c r="H16" s="141"/>
      <c r="I16" s="142"/>
      <c r="J16" s="141"/>
      <c r="K16" s="142"/>
      <c r="L16" s="141"/>
      <c r="M16" s="142"/>
      <c r="N16" s="141"/>
      <c r="O16" s="142"/>
      <c r="P16" s="141"/>
      <c r="Q16" s="142"/>
      <c r="R16" s="141"/>
      <c r="S16" s="142"/>
      <c r="T16" s="141"/>
      <c r="U16" s="142"/>
      <c r="V16" s="141"/>
      <c r="W16" s="142"/>
      <c r="X16" s="141"/>
      <c r="Y16" s="142"/>
      <c r="Z16" s="141"/>
      <c r="AA16" s="142"/>
      <c r="AB16" s="141"/>
      <c r="AC16" s="142"/>
      <c r="AD16" s="141"/>
      <c r="AE16" s="141"/>
      <c r="AF16"/>
    </row>
    <row r="17" spans="2:32" s="5" customFormat="1" ht="32.25" customHeight="1">
      <c r="B17" s="111" t="s">
        <v>20</v>
      </c>
      <c r="C17" s="103" t="s">
        <v>21</v>
      </c>
      <c r="D17" s="111" t="s">
        <v>20</v>
      </c>
      <c r="E17" s="138" t="s">
        <v>21</v>
      </c>
      <c r="F17" s="111" t="s">
        <v>20</v>
      </c>
      <c r="G17" s="138" t="s">
        <v>21</v>
      </c>
      <c r="H17" s="4"/>
      <c r="I17" s="20"/>
      <c r="J17" s="4"/>
      <c r="K17" s="20"/>
      <c r="L17" s="4"/>
      <c r="M17" s="20"/>
      <c r="N17" s="4"/>
      <c r="O17" s="20"/>
      <c r="P17" s="4"/>
      <c r="Q17" s="20"/>
      <c r="R17" s="4"/>
      <c r="S17" s="20"/>
      <c r="T17" s="4"/>
      <c r="U17" s="20"/>
      <c r="V17" s="4"/>
      <c r="W17" s="20"/>
      <c r="X17" s="4"/>
      <c r="Y17" s="20"/>
      <c r="Z17" s="4"/>
      <c r="AA17" s="20"/>
      <c r="AB17" s="4"/>
      <c r="AC17" s="20"/>
      <c r="AD17" s="4"/>
      <c r="AE17" s="20"/>
      <c r="AF17"/>
    </row>
    <row r="18" spans="1:37" ht="21" customHeight="1">
      <c r="A18" s="6" t="s">
        <v>17</v>
      </c>
      <c r="B18" s="112">
        <f>+F18+D18</f>
        <v>0</v>
      </c>
      <c r="C18" s="104">
        <f>+G18+E18</f>
        <v>0</v>
      </c>
      <c r="D18" s="17">
        <v>0</v>
      </c>
      <c r="E18" s="104">
        <v>0</v>
      </c>
      <c r="F18" s="17">
        <v>0</v>
      </c>
      <c r="G18" s="104">
        <v>0</v>
      </c>
      <c r="H18" s="21"/>
      <c r="I18" s="22"/>
      <c r="J18" s="21"/>
      <c r="K18" s="22"/>
      <c r="L18" s="21"/>
      <c r="M18" s="24"/>
      <c r="N18" s="21"/>
      <c r="O18" s="22"/>
      <c r="P18" s="23"/>
      <c r="Q18" s="22"/>
      <c r="R18" s="21"/>
      <c r="S18" s="24"/>
      <c r="T18" s="21"/>
      <c r="U18" s="22"/>
      <c r="V18" s="25"/>
      <c r="W18" s="24"/>
      <c r="X18" s="26"/>
      <c r="Y18" s="24"/>
      <c r="Z18" s="27"/>
      <c r="AA18" s="28"/>
      <c r="AB18" s="27"/>
      <c r="AC18" s="28"/>
      <c r="AD18" s="27"/>
      <c r="AE18" s="28"/>
      <c r="AF18"/>
      <c r="AG18"/>
      <c r="AH18"/>
      <c r="AI18"/>
      <c r="AJ18"/>
      <c r="AK18"/>
    </row>
    <row r="19" spans="1:37" ht="21">
      <c r="A19" s="6" t="s">
        <v>23</v>
      </c>
      <c r="B19" s="112">
        <f aca="true" t="shared" si="3" ref="B19:B22">+F19+D19</f>
        <v>0</v>
      </c>
      <c r="C19" s="104">
        <f aca="true" t="shared" si="4" ref="C19:C22">+G19+E19</f>
        <v>0</v>
      </c>
      <c r="D19" s="17">
        <v>0</v>
      </c>
      <c r="E19" s="104">
        <v>0</v>
      </c>
      <c r="F19" s="17">
        <v>0</v>
      </c>
      <c r="G19" s="104">
        <v>0</v>
      </c>
      <c r="H19" s="21"/>
      <c r="I19" s="22"/>
      <c r="J19" s="21"/>
      <c r="K19" s="22"/>
      <c r="L19" s="21"/>
      <c r="M19" s="24"/>
      <c r="N19" s="21"/>
      <c r="O19" s="22"/>
      <c r="P19" s="23"/>
      <c r="Q19" s="22"/>
      <c r="R19" s="21"/>
      <c r="S19" s="24"/>
      <c r="T19" s="21"/>
      <c r="U19" s="22"/>
      <c r="V19" s="25"/>
      <c r="W19" s="24"/>
      <c r="X19" s="26"/>
      <c r="Y19" s="24"/>
      <c r="Z19" s="27"/>
      <c r="AA19" s="28"/>
      <c r="AB19" s="27"/>
      <c r="AC19" s="28"/>
      <c r="AD19" s="27"/>
      <c r="AE19" s="28"/>
      <c r="AF19"/>
      <c r="AG19"/>
      <c r="AH19"/>
      <c r="AI19"/>
      <c r="AJ19"/>
      <c r="AK19"/>
    </row>
    <row r="20" spans="1:37" ht="21">
      <c r="A20" s="6" t="s">
        <v>22</v>
      </c>
      <c r="B20" s="112">
        <f t="shared" si="3"/>
        <v>0</v>
      </c>
      <c r="C20" s="104">
        <f t="shared" si="4"/>
        <v>0</v>
      </c>
      <c r="D20" s="17">
        <v>0</v>
      </c>
      <c r="E20" s="104">
        <v>0</v>
      </c>
      <c r="F20" s="17">
        <v>0</v>
      </c>
      <c r="G20" s="104">
        <v>0</v>
      </c>
      <c r="H20" s="21"/>
      <c r="I20" s="22"/>
      <c r="J20" s="21"/>
      <c r="K20" s="22"/>
      <c r="L20" s="21"/>
      <c r="M20" s="24"/>
      <c r="N20" s="21"/>
      <c r="O20" s="22"/>
      <c r="P20" s="23"/>
      <c r="Q20" s="22"/>
      <c r="R20" s="21"/>
      <c r="S20" s="24"/>
      <c r="T20" s="21"/>
      <c r="U20" s="22"/>
      <c r="V20" s="25"/>
      <c r="W20" s="24"/>
      <c r="X20" s="26"/>
      <c r="Y20" s="24"/>
      <c r="Z20" s="27"/>
      <c r="AA20" s="28"/>
      <c r="AB20" s="27"/>
      <c r="AC20" s="28"/>
      <c r="AD20" s="27"/>
      <c r="AE20" s="28"/>
      <c r="AF20"/>
      <c r="AG20"/>
      <c r="AH20"/>
      <c r="AI20"/>
      <c r="AJ20"/>
      <c r="AK20"/>
    </row>
    <row r="21" spans="1:37" ht="21">
      <c r="A21" s="6" t="s">
        <v>18</v>
      </c>
      <c r="B21" s="112">
        <f t="shared" si="3"/>
        <v>1</v>
      </c>
      <c r="C21" s="104">
        <f t="shared" si="4"/>
        <v>79215325</v>
      </c>
      <c r="D21" s="17">
        <v>1</v>
      </c>
      <c r="E21" s="104">
        <v>79215325</v>
      </c>
      <c r="F21" s="17">
        <v>0</v>
      </c>
      <c r="G21" s="104">
        <v>0</v>
      </c>
      <c r="H21" s="21"/>
      <c r="I21" s="22"/>
      <c r="J21" s="21"/>
      <c r="K21" s="22"/>
      <c r="L21" s="21"/>
      <c r="M21" s="24"/>
      <c r="N21" s="21"/>
      <c r="O21" s="22"/>
      <c r="P21" s="23"/>
      <c r="Q21" s="22"/>
      <c r="R21" s="21"/>
      <c r="S21" s="24"/>
      <c r="T21" s="21"/>
      <c r="U21" s="22"/>
      <c r="V21" s="25"/>
      <c r="W21" s="24"/>
      <c r="X21" s="26"/>
      <c r="Y21" s="37"/>
      <c r="Z21" s="27"/>
      <c r="AA21" s="28"/>
      <c r="AB21" s="27"/>
      <c r="AC21" s="28"/>
      <c r="AD21" s="27"/>
      <c r="AE21" s="28"/>
      <c r="AF21"/>
      <c r="AG21"/>
      <c r="AH21"/>
      <c r="AI21"/>
      <c r="AJ21"/>
      <c r="AK21"/>
    </row>
    <row r="22" spans="1:37" ht="21">
      <c r="A22" s="6" t="s">
        <v>19</v>
      </c>
      <c r="B22" s="112">
        <f t="shared" si="3"/>
        <v>1</v>
      </c>
      <c r="C22" s="104">
        <f t="shared" si="4"/>
        <v>1839734494</v>
      </c>
      <c r="D22" s="17">
        <v>0</v>
      </c>
      <c r="E22" s="104">
        <v>0</v>
      </c>
      <c r="F22" s="17">
        <v>1</v>
      </c>
      <c r="G22" s="104">
        <v>1839734494</v>
      </c>
      <c r="H22" s="21"/>
      <c r="I22" s="22"/>
      <c r="J22" s="21"/>
      <c r="K22" s="22"/>
      <c r="L22" s="21"/>
      <c r="M22" s="24"/>
      <c r="N22" s="21"/>
      <c r="O22" s="22"/>
      <c r="P22" s="23"/>
      <c r="Q22" s="22"/>
      <c r="R22" s="21"/>
      <c r="S22" s="24"/>
      <c r="T22" s="21"/>
      <c r="U22" s="22"/>
      <c r="V22" s="25"/>
      <c r="W22" s="24"/>
      <c r="X22" s="26"/>
      <c r="Y22" s="24"/>
      <c r="Z22" s="27"/>
      <c r="AA22" s="28"/>
      <c r="AB22" s="27"/>
      <c r="AC22" s="28"/>
      <c r="AD22" s="27"/>
      <c r="AE22" s="28"/>
      <c r="AF22"/>
      <c r="AG22"/>
      <c r="AH22"/>
      <c r="AI22"/>
      <c r="AJ22"/>
      <c r="AK22"/>
    </row>
    <row r="23" spans="1:37" ht="18.6" customHeight="1">
      <c r="A23" s="9" t="s">
        <v>32</v>
      </c>
      <c r="B23" s="18">
        <f aca="true" t="shared" si="5" ref="B23:F23">SUM(B18:B22)</f>
        <v>2</v>
      </c>
      <c r="C23" s="105">
        <f t="shared" si="5"/>
        <v>1918949819</v>
      </c>
      <c r="D23" s="18">
        <f>SUM(D18:D22)</f>
        <v>1</v>
      </c>
      <c r="E23" s="105">
        <f>SUM(E18:E22)</f>
        <v>79215325</v>
      </c>
      <c r="F23" s="18">
        <f t="shared" si="5"/>
        <v>1</v>
      </c>
      <c r="G23" s="105">
        <f>SUM(G18:G22)</f>
        <v>1839734494</v>
      </c>
      <c r="H23" s="29"/>
      <c r="I23" s="30"/>
      <c r="J23" s="29"/>
      <c r="K23" s="30"/>
      <c r="L23" s="29"/>
      <c r="M23" s="32"/>
      <c r="N23" s="29"/>
      <c r="O23" s="30"/>
      <c r="P23" s="31"/>
      <c r="Q23" s="30"/>
      <c r="R23" s="29"/>
      <c r="S23" s="32"/>
      <c r="T23" s="29"/>
      <c r="U23" s="30"/>
      <c r="V23" s="33"/>
      <c r="W23" s="32"/>
      <c r="X23" s="34"/>
      <c r="Y23" s="32"/>
      <c r="Z23" s="35"/>
      <c r="AA23" s="36"/>
      <c r="AB23" s="35"/>
      <c r="AC23" s="36"/>
      <c r="AD23" s="35"/>
      <c r="AE23" s="36"/>
      <c r="AF23"/>
      <c r="AG23"/>
      <c r="AH23"/>
      <c r="AI23"/>
      <c r="AJ23"/>
      <c r="AK23"/>
    </row>
    <row r="26" ht="25.8">
      <c r="A26" s="7" t="s">
        <v>27</v>
      </c>
    </row>
    <row r="27" spans="1:32" s="5" customFormat="1" ht="31.5" customHeight="1">
      <c r="A27" s="8" t="s">
        <v>30</v>
      </c>
      <c r="B27" s="144" t="s">
        <v>65</v>
      </c>
      <c r="C27" s="144"/>
      <c r="D27" s="143" t="s">
        <v>63</v>
      </c>
      <c r="E27" s="144"/>
      <c r="F27" s="143" t="s">
        <v>63</v>
      </c>
      <c r="G27" s="144"/>
      <c r="H27" s="141"/>
      <c r="I27" s="142"/>
      <c r="J27" s="141"/>
      <c r="K27" s="142"/>
      <c r="L27" s="141"/>
      <c r="M27" s="142"/>
      <c r="N27" s="141"/>
      <c r="O27" s="142"/>
      <c r="P27" s="141"/>
      <c r="Q27" s="142"/>
      <c r="R27" s="141"/>
      <c r="S27" s="142"/>
      <c r="T27" s="141"/>
      <c r="U27" s="142"/>
      <c r="V27" s="141"/>
      <c r="W27" s="142"/>
      <c r="X27" s="141"/>
      <c r="Y27" s="142"/>
      <c r="Z27" s="141"/>
      <c r="AA27" s="142"/>
      <c r="AB27" s="141"/>
      <c r="AC27" s="142"/>
      <c r="AD27" s="141"/>
      <c r="AE27" s="141"/>
      <c r="AF27"/>
    </row>
    <row r="28" spans="2:32" s="5" customFormat="1" ht="32.25" customHeight="1">
      <c r="B28" s="111" t="s">
        <v>20</v>
      </c>
      <c r="C28" s="103" t="s">
        <v>21</v>
      </c>
      <c r="D28" s="111" t="s">
        <v>20</v>
      </c>
      <c r="E28" s="138" t="s">
        <v>21</v>
      </c>
      <c r="F28" s="111" t="s">
        <v>20</v>
      </c>
      <c r="G28" s="138" t="s">
        <v>21</v>
      </c>
      <c r="H28" s="4"/>
      <c r="I28" s="20"/>
      <c r="J28" s="4"/>
      <c r="K28" s="20"/>
      <c r="L28" s="4"/>
      <c r="M28" s="20"/>
      <c r="N28" s="4"/>
      <c r="O28" s="20"/>
      <c r="P28" s="4"/>
      <c r="Q28" s="20"/>
      <c r="R28" s="4"/>
      <c r="S28" s="20"/>
      <c r="T28" s="4"/>
      <c r="U28" s="20"/>
      <c r="V28" s="4"/>
      <c r="W28" s="20"/>
      <c r="X28" s="4"/>
      <c r="Y28" s="20"/>
      <c r="Z28" s="4"/>
      <c r="AA28" s="20"/>
      <c r="AB28" s="4"/>
      <c r="AC28" s="20"/>
      <c r="AD28" s="4"/>
      <c r="AE28" s="20"/>
      <c r="AF28"/>
    </row>
    <row r="29" spans="1:37" ht="21">
      <c r="A29" s="6" t="s">
        <v>17</v>
      </c>
      <c r="B29" s="112">
        <f>+F29+D29</f>
        <v>0</v>
      </c>
      <c r="C29" s="104">
        <f>+G29+E29</f>
        <v>0</v>
      </c>
      <c r="D29" s="17">
        <f>+D18+D7</f>
        <v>0</v>
      </c>
      <c r="E29" s="104">
        <f>+E18+E7</f>
        <v>0</v>
      </c>
      <c r="F29" s="17">
        <f>F18+F7</f>
        <v>0</v>
      </c>
      <c r="G29" s="104">
        <f>G18+G7</f>
        <v>0</v>
      </c>
      <c r="H29" s="21"/>
      <c r="I29" s="22"/>
      <c r="J29" s="21"/>
      <c r="K29" s="22"/>
      <c r="L29" s="21"/>
      <c r="M29" s="22"/>
      <c r="N29" s="21"/>
      <c r="O29" s="22"/>
      <c r="P29" s="21"/>
      <c r="Q29" s="22"/>
      <c r="R29" s="21"/>
      <c r="S29" s="24"/>
      <c r="T29" s="21"/>
      <c r="U29" s="22"/>
      <c r="V29" s="25"/>
      <c r="W29" s="24"/>
      <c r="X29" s="26"/>
      <c r="Y29" s="24"/>
      <c r="Z29" s="27"/>
      <c r="AA29" s="28"/>
      <c r="AB29" s="27"/>
      <c r="AC29" s="28"/>
      <c r="AD29" s="27"/>
      <c r="AE29" s="28"/>
      <c r="AF29"/>
      <c r="AG29"/>
      <c r="AH29"/>
      <c r="AI29"/>
      <c r="AJ29"/>
      <c r="AK29"/>
    </row>
    <row r="30" spans="1:37" ht="21">
      <c r="A30" s="6" t="s">
        <v>23</v>
      </c>
      <c r="B30" s="112">
        <f aca="true" t="shared" si="6" ref="B30:B33">+F30+D30</f>
        <v>0</v>
      </c>
      <c r="C30" s="104">
        <f aca="true" t="shared" si="7" ref="C30:C33">+G30+E30</f>
        <v>0</v>
      </c>
      <c r="D30" s="17">
        <f aca="true" t="shared" si="8" ref="D30:E33">+D19+D8</f>
        <v>0</v>
      </c>
      <c r="E30" s="104">
        <f t="shared" si="8"/>
        <v>0</v>
      </c>
      <c r="F30" s="17">
        <f>F19+F8</f>
        <v>0</v>
      </c>
      <c r="G30" s="104">
        <f>G19+G8</f>
        <v>0</v>
      </c>
      <c r="H30" s="21"/>
      <c r="I30" s="22"/>
      <c r="J30" s="21"/>
      <c r="K30" s="22"/>
      <c r="L30" s="21"/>
      <c r="M30" s="22"/>
      <c r="N30" s="21"/>
      <c r="O30" s="22"/>
      <c r="P30" s="21"/>
      <c r="Q30" s="22"/>
      <c r="R30" s="21"/>
      <c r="S30" s="24"/>
      <c r="T30" s="21"/>
      <c r="U30" s="22"/>
      <c r="V30" s="25"/>
      <c r="W30" s="24"/>
      <c r="X30" s="26"/>
      <c r="Y30" s="24"/>
      <c r="Z30" s="27"/>
      <c r="AA30" s="28"/>
      <c r="AB30" s="27"/>
      <c r="AC30" s="28"/>
      <c r="AD30" s="27"/>
      <c r="AE30" s="28"/>
      <c r="AF30"/>
      <c r="AG30"/>
      <c r="AH30"/>
      <c r="AI30"/>
      <c r="AJ30"/>
      <c r="AK30"/>
    </row>
    <row r="31" spans="1:37" ht="21">
      <c r="A31" s="6" t="s">
        <v>22</v>
      </c>
      <c r="B31" s="112">
        <f t="shared" si="6"/>
        <v>0</v>
      </c>
      <c r="C31" s="104">
        <f t="shared" si="7"/>
        <v>0</v>
      </c>
      <c r="D31" s="17">
        <f t="shared" si="8"/>
        <v>0</v>
      </c>
      <c r="E31" s="104">
        <f t="shared" si="8"/>
        <v>0</v>
      </c>
      <c r="F31" s="17">
        <f>F20+F9</f>
        <v>0</v>
      </c>
      <c r="G31" s="104">
        <f>G20+G9</f>
        <v>0</v>
      </c>
      <c r="H31" s="21"/>
      <c r="I31" s="22"/>
      <c r="J31" s="21"/>
      <c r="K31" s="22"/>
      <c r="L31" s="21"/>
      <c r="M31" s="22"/>
      <c r="N31" s="21"/>
      <c r="O31" s="22"/>
      <c r="P31" s="21"/>
      <c r="Q31" s="22"/>
      <c r="R31" s="21"/>
      <c r="S31" s="24"/>
      <c r="T31" s="21"/>
      <c r="U31" s="22"/>
      <c r="V31" s="25"/>
      <c r="W31" s="24"/>
      <c r="X31" s="26"/>
      <c r="Y31" s="24"/>
      <c r="Z31" s="27"/>
      <c r="AA31" s="28"/>
      <c r="AB31" s="27"/>
      <c r="AC31" s="28"/>
      <c r="AD31" s="27"/>
      <c r="AE31" s="28"/>
      <c r="AF31"/>
      <c r="AG31"/>
      <c r="AH31"/>
      <c r="AI31"/>
      <c r="AJ31"/>
      <c r="AK31"/>
    </row>
    <row r="32" spans="1:37" ht="21">
      <c r="A32" s="6" t="s">
        <v>18</v>
      </c>
      <c r="B32" s="112">
        <f t="shared" si="6"/>
        <v>6</v>
      </c>
      <c r="C32" s="104">
        <f t="shared" si="7"/>
        <v>23780806352.5</v>
      </c>
      <c r="D32" s="17">
        <f t="shared" si="8"/>
        <v>3</v>
      </c>
      <c r="E32" s="104">
        <f t="shared" si="8"/>
        <v>19067529268</v>
      </c>
      <c r="F32" s="17">
        <f>F21+F10</f>
        <v>3</v>
      </c>
      <c r="G32" s="104">
        <f>G21+G10</f>
        <v>4713277084.5</v>
      </c>
      <c r="H32" s="21"/>
      <c r="I32" s="22"/>
      <c r="J32" s="21"/>
      <c r="K32" s="22"/>
      <c r="L32" s="21"/>
      <c r="M32" s="22"/>
      <c r="N32" s="21"/>
      <c r="O32" s="22"/>
      <c r="P32" s="21"/>
      <c r="Q32" s="22"/>
      <c r="R32" s="21"/>
      <c r="S32" s="24"/>
      <c r="T32" s="21"/>
      <c r="U32" s="22"/>
      <c r="V32" s="25"/>
      <c r="W32" s="24"/>
      <c r="X32" s="26"/>
      <c r="Y32" s="24"/>
      <c r="Z32" s="27"/>
      <c r="AA32" s="28"/>
      <c r="AB32" s="27"/>
      <c r="AC32" s="28"/>
      <c r="AD32" s="27"/>
      <c r="AE32" s="28"/>
      <c r="AF32"/>
      <c r="AG32"/>
      <c r="AH32"/>
      <c r="AI32"/>
      <c r="AJ32"/>
      <c r="AK32"/>
    </row>
    <row r="33" spans="1:37" ht="21">
      <c r="A33" s="6" t="s">
        <v>19</v>
      </c>
      <c r="B33" s="112">
        <f t="shared" si="6"/>
        <v>7</v>
      </c>
      <c r="C33" s="104">
        <f t="shared" si="7"/>
        <v>46627943258</v>
      </c>
      <c r="D33" s="17">
        <f t="shared" si="8"/>
        <v>5</v>
      </c>
      <c r="E33" s="104">
        <f t="shared" si="8"/>
        <v>4841664013</v>
      </c>
      <c r="F33" s="17">
        <f>F22+F11</f>
        <v>2</v>
      </c>
      <c r="G33" s="104">
        <f>G22+G11</f>
        <v>41786279245</v>
      </c>
      <c r="H33" s="21"/>
      <c r="I33" s="22"/>
      <c r="J33" s="21"/>
      <c r="K33" s="22"/>
      <c r="L33" s="21"/>
      <c r="M33" s="22"/>
      <c r="N33" s="21"/>
      <c r="O33" s="22"/>
      <c r="P33" s="21"/>
      <c r="Q33" s="22"/>
      <c r="R33" s="21"/>
      <c r="S33" s="24"/>
      <c r="T33" s="21"/>
      <c r="U33" s="22"/>
      <c r="V33" s="25"/>
      <c r="W33" s="24"/>
      <c r="X33" s="26"/>
      <c r="Y33" s="24"/>
      <c r="Z33" s="27"/>
      <c r="AA33" s="28"/>
      <c r="AB33" s="27"/>
      <c r="AC33" s="28"/>
      <c r="AD33" s="27"/>
      <c r="AE33" s="28"/>
      <c r="AF33"/>
      <c r="AG33"/>
      <c r="AH33"/>
      <c r="AI33"/>
      <c r="AJ33"/>
      <c r="AK33"/>
    </row>
    <row r="34" spans="1:37" ht="21" customHeight="1">
      <c r="A34" s="9" t="s">
        <v>33</v>
      </c>
      <c r="B34" s="113">
        <f aca="true" t="shared" si="9" ref="B34">SUM(B29:B33)</f>
        <v>13</v>
      </c>
      <c r="C34" s="105">
        <f>SUM(C29:C33)</f>
        <v>70408749610.5</v>
      </c>
      <c r="D34" s="18">
        <f>SUM(D29:D33)</f>
        <v>8</v>
      </c>
      <c r="E34" s="105">
        <f>SUM(E29:E33)</f>
        <v>23909193281</v>
      </c>
      <c r="F34" s="18">
        <f aca="true" t="shared" si="10" ref="F34:G34">SUM(F29:F33)</f>
        <v>5</v>
      </c>
      <c r="G34" s="105">
        <f t="shared" si="10"/>
        <v>46499556329.5</v>
      </c>
      <c r="H34" s="29"/>
      <c r="I34" s="30"/>
      <c r="J34" s="29"/>
      <c r="K34" s="30"/>
      <c r="L34" s="29"/>
      <c r="M34" s="30"/>
      <c r="N34" s="29"/>
      <c r="O34" s="30"/>
      <c r="P34" s="29"/>
      <c r="Q34" s="30"/>
      <c r="R34" s="29"/>
      <c r="S34" s="32"/>
      <c r="T34" s="29"/>
      <c r="U34" s="30"/>
      <c r="V34" s="33"/>
      <c r="W34" s="32"/>
      <c r="X34" s="34"/>
      <c r="Y34" s="32"/>
      <c r="Z34" s="35"/>
      <c r="AA34" s="36"/>
      <c r="AB34" s="35"/>
      <c r="AC34" s="36"/>
      <c r="AD34" s="35"/>
      <c r="AE34" s="36"/>
      <c r="AF34"/>
      <c r="AG34"/>
      <c r="AH34"/>
      <c r="AI34"/>
      <c r="AJ34"/>
      <c r="AK34"/>
    </row>
    <row r="37" ht="25.8">
      <c r="A37" s="7" t="s">
        <v>34</v>
      </c>
    </row>
    <row r="38" spans="1:32" s="5" customFormat="1" ht="31.5" customHeight="1">
      <c r="A38" s="8"/>
      <c r="B38" s="144" t="s">
        <v>65</v>
      </c>
      <c r="C38" s="144"/>
      <c r="D38" s="143" t="s">
        <v>63</v>
      </c>
      <c r="E38" s="144"/>
      <c r="F38" s="143" t="s">
        <v>63</v>
      </c>
      <c r="G38" s="144"/>
      <c r="H38" s="141"/>
      <c r="I38" s="142"/>
      <c r="J38" s="141"/>
      <c r="K38" s="142"/>
      <c r="L38" s="141"/>
      <c r="M38" s="142"/>
      <c r="N38" s="141"/>
      <c r="O38" s="142"/>
      <c r="P38" s="141"/>
      <c r="Q38" s="142"/>
      <c r="R38" s="141"/>
      <c r="S38" s="142"/>
      <c r="T38" s="141"/>
      <c r="U38" s="142"/>
      <c r="V38" s="141"/>
      <c r="W38" s="142"/>
      <c r="X38" s="141"/>
      <c r="Y38" s="142"/>
      <c r="Z38" s="141"/>
      <c r="AA38" s="142"/>
      <c r="AB38" s="141"/>
      <c r="AC38" s="142"/>
      <c r="AD38" s="141"/>
      <c r="AE38" s="141"/>
      <c r="AF38"/>
    </row>
    <row r="39" spans="2:32" s="5" customFormat="1" ht="32.25" customHeight="1">
      <c r="B39" s="111" t="s">
        <v>20</v>
      </c>
      <c r="C39" s="103" t="s">
        <v>21</v>
      </c>
      <c r="D39" s="111" t="s">
        <v>20</v>
      </c>
      <c r="E39" s="138" t="s">
        <v>21</v>
      </c>
      <c r="F39" s="111" t="s">
        <v>20</v>
      </c>
      <c r="G39" s="138" t="s">
        <v>21</v>
      </c>
      <c r="H39" s="4"/>
      <c r="I39" s="20"/>
      <c r="J39" s="4"/>
      <c r="K39" s="20"/>
      <c r="L39" s="4"/>
      <c r="M39" s="20"/>
      <c r="N39" s="4"/>
      <c r="O39" s="20"/>
      <c r="P39" s="4"/>
      <c r="Q39" s="20"/>
      <c r="R39" s="4"/>
      <c r="S39" s="20"/>
      <c r="T39" s="4"/>
      <c r="U39" s="20"/>
      <c r="V39" s="4"/>
      <c r="W39" s="20"/>
      <c r="X39" s="4"/>
      <c r="Y39" s="20"/>
      <c r="Z39" s="4"/>
      <c r="AA39" s="20"/>
      <c r="AB39" s="4"/>
      <c r="AC39" s="20"/>
      <c r="AD39" s="4"/>
      <c r="AE39" s="20"/>
      <c r="AF39"/>
    </row>
    <row r="40" spans="1:37" ht="21">
      <c r="A40" s="9" t="s">
        <v>31</v>
      </c>
      <c r="B40" s="114">
        <f>B12</f>
        <v>11</v>
      </c>
      <c r="C40" s="106">
        <f aca="true" t="shared" si="11" ref="C40">C12</f>
        <v>68489799791.5</v>
      </c>
      <c r="D40" s="19">
        <f>D12</f>
        <v>7</v>
      </c>
      <c r="E40" s="106">
        <f>E12</f>
        <v>23829977956</v>
      </c>
      <c r="F40" s="19">
        <f>F12</f>
        <v>4</v>
      </c>
      <c r="G40" s="106">
        <f>G12</f>
        <v>44659821835.5</v>
      </c>
      <c r="H40" s="38"/>
      <c r="I40" s="39"/>
      <c r="J40" s="38"/>
      <c r="K40" s="39"/>
      <c r="L40" s="38"/>
      <c r="M40" s="39"/>
      <c r="N40" s="38"/>
      <c r="O40" s="39"/>
      <c r="P40" s="38"/>
      <c r="Q40" s="39"/>
      <c r="R40" s="40"/>
      <c r="S40" s="40"/>
      <c r="T40" s="38"/>
      <c r="U40" s="39"/>
      <c r="V40" s="41"/>
      <c r="W40" s="40"/>
      <c r="X40" s="42"/>
      <c r="Y40" s="40"/>
      <c r="Z40" s="43"/>
      <c r="AA40" s="44"/>
      <c r="AB40" s="43"/>
      <c r="AC40" s="44"/>
      <c r="AD40" s="43"/>
      <c r="AE40" s="44"/>
      <c r="AF40"/>
      <c r="AG40"/>
      <c r="AH40"/>
      <c r="AI40"/>
      <c r="AJ40"/>
      <c r="AK40"/>
    </row>
    <row r="41" spans="1:37" ht="21">
      <c r="A41" s="9" t="s">
        <v>32</v>
      </c>
      <c r="B41" s="114">
        <f aca="true" t="shared" si="12" ref="B41">B23</f>
        <v>2</v>
      </c>
      <c r="C41" s="106">
        <f aca="true" t="shared" si="13" ref="C41">C23</f>
        <v>1918949819</v>
      </c>
      <c r="D41" s="19">
        <f>D23</f>
        <v>1</v>
      </c>
      <c r="E41" s="106">
        <f>E23</f>
        <v>79215325</v>
      </c>
      <c r="F41" s="19">
        <f>F23</f>
        <v>1</v>
      </c>
      <c r="G41" s="106">
        <f>G23</f>
        <v>1839734494</v>
      </c>
      <c r="H41" s="38"/>
      <c r="I41" s="39"/>
      <c r="J41" s="38"/>
      <c r="K41" s="39"/>
      <c r="L41" s="38"/>
      <c r="M41" s="39"/>
      <c r="N41" s="38"/>
      <c r="O41" s="39"/>
      <c r="P41" s="38"/>
      <c r="Q41" s="39"/>
      <c r="R41" s="40"/>
      <c r="S41" s="40"/>
      <c r="T41" s="38"/>
      <c r="U41" s="39"/>
      <c r="V41" s="41"/>
      <c r="W41" s="40"/>
      <c r="X41" s="42"/>
      <c r="Y41" s="40"/>
      <c r="Z41" s="43"/>
      <c r="AA41" s="44"/>
      <c r="AB41" s="43"/>
      <c r="AC41" s="44"/>
      <c r="AD41" s="43"/>
      <c r="AE41" s="44"/>
      <c r="AF41"/>
      <c r="AG41"/>
      <c r="AH41"/>
      <c r="AI41"/>
      <c r="AJ41"/>
      <c r="AK41"/>
    </row>
    <row r="42" spans="1:37" ht="21">
      <c r="A42" s="9" t="s">
        <v>33</v>
      </c>
      <c r="B42" s="113">
        <f aca="true" t="shared" si="14" ref="B42:C42">B34</f>
        <v>13</v>
      </c>
      <c r="C42" s="105">
        <f t="shared" si="14"/>
        <v>70408749610.5</v>
      </c>
      <c r="D42" s="18">
        <f>D34</f>
        <v>8</v>
      </c>
      <c r="E42" s="105">
        <f>E34</f>
        <v>23909193281</v>
      </c>
      <c r="F42" s="18">
        <f>F34</f>
        <v>5</v>
      </c>
      <c r="G42" s="105">
        <f>G34</f>
        <v>46499556329.5</v>
      </c>
      <c r="H42" s="29"/>
      <c r="I42" s="30"/>
      <c r="J42" s="29"/>
      <c r="K42" s="30"/>
      <c r="L42" s="29"/>
      <c r="M42" s="30"/>
      <c r="N42" s="29"/>
      <c r="O42" s="30"/>
      <c r="P42" s="32"/>
      <c r="Q42" s="32"/>
      <c r="R42" s="29"/>
      <c r="S42" s="30"/>
      <c r="T42" s="33"/>
      <c r="U42" s="32"/>
      <c r="V42" s="34"/>
      <c r="W42" s="32"/>
      <c r="X42" s="35"/>
      <c r="Y42" s="36"/>
      <c r="Z42" s="35"/>
      <c r="AA42" s="36"/>
      <c r="AB42" s="35"/>
      <c r="AC42" s="36"/>
      <c r="AD42"/>
      <c r="AE42"/>
      <c r="AF42"/>
      <c r="AG42"/>
      <c r="AH42"/>
      <c r="AI42"/>
      <c r="AJ42"/>
      <c r="AK42"/>
    </row>
    <row r="46" ht="28.5">
      <c r="A46" s="11" t="s">
        <v>39</v>
      </c>
    </row>
    <row r="47" spans="1:2" ht="28.8">
      <c r="A47" s="11" t="s">
        <v>44</v>
      </c>
      <c r="B47" s="115" t="s">
        <v>140</v>
      </c>
    </row>
    <row r="48" ht="25.8">
      <c r="A48" s="10"/>
    </row>
    <row r="49" spans="2:3" ht="18.75">
      <c r="B49" s="145" t="s">
        <v>38</v>
      </c>
      <c r="C49" s="145"/>
    </row>
    <row r="50" spans="2:30" s="5" customFormat="1" ht="46.5" customHeight="1">
      <c r="B50" s="116"/>
      <c r="C50" s="102" t="s">
        <v>66</v>
      </c>
      <c r="D50" s="119" t="s">
        <v>46</v>
      </c>
      <c r="E50" s="116"/>
      <c r="F50" s="107"/>
      <c r="G50" s="116"/>
      <c r="H50" s="107"/>
      <c r="I50" s="116"/>
      <c r="J50" s="107"/>
      <c r="K50" s="116"/>
      <c r="L50" s="107"/>
      <c r="M50" s="116"/>
      <c r="N50" s="107"/>
      <c r="O50" s="116"/>
      <c r="P50" s="107"/>
      <c r="Q50" s="116"/>
      <c r="R50" s="107"/>
      <c r="S50" s="116"/>
      <c r="T50" s="107"/>
      <c r="U50" s="116"/>
      <c r="V50" s="107"/>
      <c r="W50" s="116"/>
      <c r="X50" s="107"/>
      <c r="Y50" s="116"/>
      <c r="Z50" s="107"/>
      <c r="AA50" s="116"/>
      <c r="AB50" s="107"/>
      <c r="AC50" s="116"/>
      <c r="AD50" s="107"/>
    </row>
    <row r="51" spans="2:37" ht="21">
      <c r="B51" s="117" t="s">
        <v>31</v>
      </c>
      <c r="C51" s="108">
        <f>D51</f>
        <v>68489.7997915</v>
      </c>
      <c r="D51" s="108">
        <f>(E40+G40)/1000000</f>
        <v>68489.7997915</v>
      </c>
      <c r="E51" s="110"/>
      <c r="F51" s="101"/>
      <c r="G51" s="110"/>
      <c r="H51" s="101"/>
      <c r="I51" s="110"/>
      <c r="J51" s="101"/>
      <c r="K51" s="110"/>
      <c r="L51" s="101"/>
      <c r="M51" s="110"/>
      <c r="N51" s="101"/>
      <c r="O51" s="110"/>
      <c r="P51" s="101"/>
      <c r="Q51" s="110"/>
      <c r="R51" s="101"/>
      <c r="S51" s="110"/>
      <c r="T51" s="101"/>
      <c r="U51" s="110"/>
      <c r="V51" s="101"/>
      <c r="W51" s="110"/>
      <c r="X51" s="101"/>
      <c r="Y51" s="110"/>
      <c r="Z51" s="101"/>
      <c r="AA51" s="110"/>
      <c r="AB51" s="101"/>
      <c r="AC51" s="110"/>
      <c r="AD51" s="101"/>
      <c r="AE51"/>
      <c r="AF51"/>
      <c r="AG51"/>
      <c r="AH51"/>
      <c r="AI51"/>
      <c r="AJ51"/>
      <c r="AK51"/>
    </row>
    <row r="52" spans="2:37" ht="21">
      <c r="B52" s="117" t="s">
        <v>36</v>
      </c>
      <c r="C52" s="108">
        <f>D52</f>
        <v>1918.949819</v>
      </c>
      <c r="D52" s="108">
        <f>(E41+G41)/1000000</f>
        <v>1918.949819</v>
      </c>
      <c r="E52" s="110"/>
      <c r="F52" s="101"/>
      <c r="G52" s="110"/>
      <c r="H52" s="101"/>
      <c r="I52" s="110"/>
      <c r="J52" s="101"/>
      <c r="K52" s="110"/>
      <c r="L52" s="101"/>
      <c r="M52" s="110"/>
      <c r="N52" s="101"/>
      <c r="O52" s="110"/>
      <c r="P52" s="101"/>
      <c r="Q52" s="110"/>
      <c r="R52" s="101"/>
      <c r="S52" s="110"/>
      <c r="T52" s="101"/>
      <c r="U52" s="110"/>
      <c r="V52" s="101"/>
      <c r="W52" s="110"/>
      <c r="X52" s="101"/>
      <c r="Y52" s="110"/>
      <c r="Z52" s="101"/>
      <c r="AA52" s="110"/>
      <c r="AB52" s="101"/>
      <c r="AC52" s="110"/>
      <c r="AD52" s="101"/>
      <c r="AE52"/>
      <c r="AF52"/>
      <c r="AG52"/>
      <c r="AH52"/>
      <c r="AI52"/>
      <c r="AJ52"/>
      <c r="AK52"/>
    </row>
    <row r="53" spans="2:37" ht="21">
      <c r="B53" s="117" t="s">
        <v>33</v>
      </c>
      <c r="C53" s="106">
        <f>+C51+C52</f>
        <v>70408.7496105</v>
      </c>
      <c r="D53" s="106">
        <f>+D51+D52</f>
        <v>70408.7496105</v>
      </c>
      <c r="E53" s="110"/>
      <c r="F53" s="101"/>
      <c r="G53" s="110"/>
      <c r="H53" s="101"/>
      <c r="I53" s="110"/>
      <c r="J53" s="101"/>
      <c r="K53" s="110"/>
      <c r="L53" s="101"/>
      <c r="M53" s="110"/>
      <c r="N53" s="101"/>
      <c r="O53" s="110"/>
      <c r="P53" s="101"/>
      <c r="Q53" s="110"/>
      <c r="R53" s="101"/>
      <c r="S53" s="110"/>
      <c r="T53" s="101"/>
      <c r="U53" s="110"/>
      <c r="V53" s="101"/>
      <c r="W53" s="110"/>
      <c r="X53" s="101"/>
      <c r="Y53" s="110"/>
      <c r="Z53" s="101"/>
      <c r="AA53" s="110"/>
      <c r="AB53" s="101"/>
      <c r="AC53" s="110"/>
      <c r="AD53" s="101"/>
      <c r="AE53"/>
      <c r="AF53"/>
      <c r="AG53"/>
      <c r="AH53"/>
      <c r="AI53"/>
      <c r="AJ53"/>
      <c r="AK53"/>
    </row>
    <row r="54" ht="15"/>
    <row r="55" ht="15"/>
    <row r="56" ht="23.25" customHeight="1">
      <c r="C56" s="109" t="s">
        <v>37</v>
      </c>
    </row>
    <row r="57" spans="2:30" s="5" customFormat="1" ht="48" customHeight="1">
      <c r="B57" s="116"/>
      <c r="C57" s="137" t="s">
        <v>66</v>
      </c>
      <c r="D57" s="119" t="s">
        <v>46</v>
      </c>
      <c r="E57" s="116"/>
      <c r="F57" s="107"/>
      <c r="G57" s="116"/>
      <c r="H57" s="107"/>
      <c r="I57" s="116"/>
      <c r="J57" s="107"/>
      <c r="K57" s="116"/>
      <c r="L57" s="107"/>
      <c r="M57" s="116"/>
      <c r="N57" s="107"/>
      <c r="O57" s="116"/>
      <c r="P57" s="107"/>
      <c r="Q57" s="116"/>
      <c r="R57" s="107"/>
      <c r="S57" s="116"/>
      <c r="T57" s="107"/>
      <c r="U57" s="116"/>
      <c r="V57" s="107"/>
      <c r="W57" s="116"/>
      <c r="X57" s="107"/>
      <c r="Y57" s="116"/>
      <c r="Z57" s="107"/>
      <c r="AA57" s="116"/>
      <c r="AB57" s="107"/>
      <c r="AC57" s="116"/>
      <c r="AD57" s="107"/>
    </row>
    <row r="58" spans="2:37" ht="21">
      <c r="B58" s="117" t="s">
        <v>31</v>
      </c>
      <c r="C58" s="118">
        <f>+D58</f>
        <v>11</v>
      </c>
      <c r="D58" s="118">
        <f>D40+F40</f>
        <v>11</v>
      </c>
      <c r="E58" s="110"/>
      <c r="F58" s="101"/>
      <c r="G58" s="110"/>
      <c r="H58" s="101"/>
      <c r="I58" s="110"/>
      <c r="J58" s="101"/>
      <c r="K58" s="110"/>
      <c r="L58" s="101"/>
      <c r="M58" s="110"/>
      <c r="N58" s="101"/>
      <c r="O58" s="110"/>
      <c r="P58" s="101"/>
      <c r="Q58" s="110"/>
      <c r="R58" s="101"/>
      <c r="S58" s="110"/>
      <c r="T58" s="101"/>
      <c r="U58" s="110"/>
      <c r="V58" s="101"/>
      <c r="W58" s="110"/>
      <c r="X58" s="101"/>
      <c r="Y58" s="110"/>
      <c r="Z58" s="101"/>
      <c r="AA58" s="110"/>
      <c r="AB58" s="101"/>
      <c r="AC58" s="110"/>
      <c r="AD58" s="101"/>
      <c r="AE58"/>
      <c r="AF58"/>
      <c r="AG58"/>
      <c r="AH58"/>
      <c r="AI58"/>
      <c r="AJ58"/>
      <c r="AK58"/>
    </row>
    <row r="59" spans="2:37" ht="21">
      <c r="B59" s="117" t="s">
        <v>36</v>
      </c>
      <c r="C59" s="118">
        <f>+D59</f>
        <v>2</v>
      </c>
      <c r="D59" s="118">
        <f>D41+F41</f>
        <v>2</v>
      </c>
      <c r="E59" s="110"/>
      <c r="F59" s="101"/>
      <c r="G59" s="110"/>
      <c r="H59" s="101"/>
      <c r="I59" s="110"/>
      <c r="J59" s="101"/>
      <c r="K59" s="110"/>
      <c r="L59" s="101"/>
      <c r="M59" s="110"/>
      <c r="N59" s="101"/>
      <c r="O59" s="110"/>
      <c r="P59" s="101"/>
      <c r="Q59" s="110"/>
      <c r="R59" s="101"/>
      <c r="S59" s="110"/>
      <c r="T59" s="101"/>
      <c r="U59" s="110"/>
      <c r="V59" s="101"/>
      <c r="W59" s="110"/>
      <c r="X59" s="101"/>
      <c r="Y59" s="110"/>
      <c r="Z59" s="101"/>
      <c r="AA59" s="110"/>
      <c r="AB59" s="101"/>
      <c r="AC59" s="110"/>
      <c r="AD59" s="101"/>
      <c r="AE59"/>
      <c r="AF59"/>
      <c r="AG59"/>
      <c r="AH59"/>
      <c r="AI59"/>
      <c r="AJ59"/>
      <c r="AK59"/>
    </row>
    <row r="60" spans="2:37" ht="21">
      <c r="B60" s="117" t="s">
        <v>33</v>
      </c>
      <c r="C60" s="118">
        <f>+D60</f>
        <v>13</v>
      </c>
      <c r="D60" s="118">
        <f aca="true" t="shared" si="15" ref="D60">SUM(D58:D59)</f>
        <v>13</v>
      </c>
      <c r="E60" s="110"/>
      <c r="F60" s="101"/>
      <c r="G60" s="110"/>
      <c r="H60" s="101"/>
      <c r="I60" s="110"/>
      <c r="J60" s="101"/>
      <c r="K60" s="110"/>
      <c r="L60" s="101"/>
      <c r="M60" s="110"/>
      <c r="N60" s="101"/>
      <c r="O60" s="110"/>
      <c r="P60" s="101"/>
      <c r="Q60" s="110"/>
      <c r="R60" s="101"/>
      <c r="S60" s="110"/>
      <c r="T60" s="101"/>
      <c r="U60" s="110"/>
      <c r="V60" s="101"/>
      <c r="W60" s="110"/>
      <c r="X60" s="101"/>
      <c r="Y60" s="110"/>
      <c r="Z60" s="101"/>
      <c r="AA60" s="110"/>
      <c r="AB60" s="101"/>
      <c r="AC60" s="110"/>
      <c r="AD60" s="101"/>
      <c r="AE60"/>
      <c r="AF60"/>
      <c r="AG60"/>
      <c r="AH60"/>
      <c r="AI60"/>
      <c r="AJ60"/>
      <c r="AK60"/>
    </row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spans="1:37" s="5" customFormat="1" ht="31.5" customHeight="1">
      <c r="A85" s="13" t="s">
        <v>40</v>
      </c>
      <c r="B85" s="116"/>
      <c r="C85" s="107"/>
      <c r="D85" s="116"/>
      <c r="E85" s="107"/>
      <c r="F85" s="116"/>
      <c r="G85" s="107"/>
      <c r="H85" s="116"/>
      <c r="I85" s="107"/>
      <c r="J85" s="116"/>
      <c r="K85" s="107"/>
      <c r="L85" s="116"/>
      <c r="M85" s="107"/>
      <c r="N85" s="116"/>
      <c r="O85" s="107"/>
      <c r="P85" s="116"/>
      <c r="Q85" s="107"/>
      <c r="R85" s="116"/>
      <c r="S85" s="107"/>
      <c r="T85" s="116"/>
      <c r="U85" s="107"/>
      <c r="V85" s="116"/>
      <c r="W85" s="107"/>
      <c r="X85" s="116"/>
      <c r="Y85" s="107"/>
      <c r="Z85" s="116"/>
      <c r="AA85" s="107"/>
      <c r="AB85" s="116"/>
      <c r="AC85" s="107"/>
      <c r="AD85" s="116"/>
      <c r="AE85" s="107"/>
      <c r="AF85" s="116"/>
      <c r="AG85" s="107"/>
      <c r="AH85" s="116"/>
      <c r="AI85" s="107"/>
      <c r="AJ85" s="116"/>
      <c r="AK85" s="107"/>
    </row>
    <row r="86" ht="18">
      <c r="A86" s="12" t="s">
        <v>41</v>
      </c>
    </row>
  </sheetData>
  <mergeCells count="63">
    <mergeCell ref="X5:Y5"/>
    <mergeCell ref="Z16:AA16"/>
    <mergeCell ref="X16:Y16"/>
    <mergeCell ref="Z27:AA27"/>
    <mergeCell ref="X27:Y27"/>
    <mergeCell ref="AD5:AE5"/>
    <mergeCell ref="V38:W38"/>
    <mergeCell ref="AB5:AC5"/>
    <mergeCell ref="J16:K16"/>
    <mergeCell ref="P38:Q38"/>
    <mergeCell ref="N27:O27"/>
    <mergeCell ref="AD16:AE16"/>
    <mergeCell ref="X38:Y38"/>
    <mergeCell ref="R16:S16"/>
    <mergeCell ref="R27:S27"/>
    <mergeCell ref="R38:S38"/>
    <mergeCell ref="AB27:AC27"/>
    <mergeCell ref="Z5:AA5"/>
    <mergeCell ref="V5:W5"/>
    <mergeCell ref="V16:W16"/>
    <mergeCell ref="V27:W27"/>
    <mergeCell ref="T38:U38"/>
    <mergeCell ref="AD38:AE38"/>
    <mergeCell ref="F38:G38"/>
    <mergeCell ref="F16:G16"/>
    <mergeCell ref="F27:G27"/>
    <mergeCell ref="H38:I38"/>
    <mergeCell ref="J38:K38"/>
    <mergeCell ref="L27:M27"/>
    <mergeCell ref="J27:K27"/>
    <mergeCell ref="L38:M38"/>
    <mergeCell ref="AB38:AC38"/>
    <mergeCell ref="AB16:AC16"/>
    <mergeCell ref="AD27:AE27"/>
    <mergeCell ref="Z38:AA38"/>
    <mergeCell ref="N38:O38"/>
    <mergeCell ref="A1:C1"/>
    <mergeCell ref="A2:C2"/>
    <mergeCell ref="T5:U5"/>
    <mergeCell ref="T16:U16"/>
    <mergeCell ref="T27:U27"/>
    <mergeCell ref="P5:Q5"/>
    <mergeCell ref="P16:Q16"/>
    <mergeCell ref="P27:Q27"/>
    <mergeCell ref="H27:I27"/>
    <mergeCell ref="L5:M5"/>
    <mergeCell ref="H16:I16"/>
    <mergeCell ref="L16:M16"/>
    <mergeCell ref="N5:O5"/>
    <mergeCell ref="N16:O16"/>
    <mergeCell ref="H5:I5"/>
    <mergeCell ref="J5:K5"/>
    <mergeCell ref="R5:S5"/>
    <mergeCell ref="F5:G5"/>
    <mergeCell ref="B49:C49"/>
    <mergeCell ref="B38:C38"/>
    <mergeCell ref="B5:C5"/>
    <mergeCell ref="B16:C16"/>
    <mergeCell ref="B27:C27"/>
    <mergeCell ref="D5:E5"/>
    <mergeCell ref="D16:E16"/>
    <mergeCell ref="D27:E27"/>
    <mergeCell ref="D38:E38"/>
  </mergeCells>
  <printOptions/>
  <pageMargins left="0.31496062992125984" right="0.41" top="0.5118110236220472" bottom="0.5118110236220472" header="0.31496062992125984" footer="0.31496062992125984"/>
  <pageSetup fitToHeight="0" fitToWidth="1" horizontalDpi="600" verticalDpi="600" orientation="landscape" scale="2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8"/>
  <sheetViews>
    <sheetView showGridLines="0" zoomScale="80" zoomScaleNormal="80" workbookViewId="0" topLeftCell="A1">
      <selection activeCell="A1" sqref="A1:D1"/>
    </sheetView>
  </sheetViews>
  <sheetFormatPr defaultColWidth="11.421875" defaultRowHeight="15"/>
  <cols>
    <col min="2" max="2" width="18.57421875" style="0" bestFit="1" customWidth="1"/>
    <col min="3" max="3" width="18.28125" style="0" customWidth="1"/>
    <col min="4" max="4" width="15.00390625" style="0" customWidth="1"/>
    <col min="5" max="5" width="25.8515625" style="0" customWidth="1"/>
    <col min="6" max="6" width="54.8515625" style="0" customWidth="1"/>
    <col min="7" max="7" width="34.00390625" style="0" customWidth="1"/>
    <col min="8" max="8" width="21.7109375" style="91" bestFit="1" customWidth="1"/>
    <col min="9" max="9" width="20.7109375" style="0" customWidth="1"/>
    <col min="10" max="10" width="28.57421875" style="0" customWidth="1"/>
    <col min="11" max="11" width="26.140625" style="0" customWidth="1"/>
    <col min="12" max="12" width="28.57421875" style="0" customWidth="1"/>
    <col min="13" max="13" width="23.7109375" style="0" customWidth="1"/>
    <col min="14" max="14" width="27.421875" style="0" customWidth="1"/>
  </cols>
  <sheetData>
    <row r="1" spans="1:7" ht="25.8">
      <c r="A1" s="189" t="s">
        <v>10</v>
      </c>
      <c r="B1" s="189"/>
      <c r="C1" s="189"/>
      <c r="D1" s="189"/>
      <c r="F1" s="186" t="s">
        <v>62</v>
      </c>
      <c r="G1" s="186"/>
    </row>
    <row r="2" spans="1:7" ht="25.8" hidden="1">
      <c r="A2" s="15"/>
      <c r="B2" s="15"/>
      <c r="C2" s="15"/>
      <c r="D2" s="15"/>
      <c r="F2" s="16"/>
      <c r="G2" s="16"/>
    </row>
    <row r="3" spans="1:14" ht="21" hidden="1">
      <c r="A3" s="14"/>
      <c r="B3" s="14"/>
      <c r="C3" s="157" t="s">
        <v>43</v>
      </c>
      <c r="D3" s="157"/>
      <c r="E3" s="157"/>
      <c r="F3" s="157"/>
      <c r="G3" s="157"/>
      <c r="H3" s="157"/>
      <c r="I3" s="157"/>
      <c r="N3" s="64"/>
    </row>
    <row r="4" ht="15.75" customHeight="1" hidden="1">
      <c r="N4" s="64"/>
    </row>
    <row r="5" spans="1:14" ht="15" hidden="1">
      <c r="A5" s="187" t="s">
        <v>24</v>
      </c>
      <c r="B5" s="155" t="s">
        <v>8</v>
      </c>
      <c r="C5" s="155" t="s">
        <v>0</v>
      </c>
      <c r="D5" s="155" t="s">
        <v>1</v>
      </c>
      <c r="E5" s="155" t="s">
        <v>2</v>
      </c>
      <c r="F5" s="155" t="s">
        <v>3</v>
      </c>
      <c r="G5" s="155" t="s">
        <v>4</v>
      </c>
      <c r="H5" s="177" t="s">
        <v>5</v>
      </c>
      <c r="I5" s="74" t="s">
        <v>6</v>
      </c>
      <c r="J5" s="172" t="s">
        <v>9</v>
      </c>
      <c r="K5" s="173"/>
      <c r="L5" s="174" t="s">
        <v>12</v>
      </c>
      <c r="M5" s="175"/>
      <c r="N5" s="176"/>
    </row>
    <row r="6" spans="1:14" ht="15.75" customHeight="1" hidden="1">
      <c r="A6" s="188"/>
      <c r="B6" s="156"/>
      <c r="C6" s="156"/>
      <c r="D6" s="156"/>
      <c r="E6" s="156"/>
      <c r="F6" s="156"/>
      <c r="G6" s="156"/>
      <c r="H6" s="178"/>
      <c r="I6" s="75" t="s">
        <v>7</v>
      </c>
      <c r="J6" s="2" t="s">
        <v>2</v>
      </c>
      <c r="K6" s="2" t="s">
        <v>11</v>
      </c>
      <c r="L6" s="75" t="s">
        <v>13</v>
      </c>
      <c r="M6" s="75" t="s">
        <v>14</v>
      </c>
      <c r="N6" s="75" t="s">
        <v>15</v>
      </c>
    </row>
    <row r="7" spans="1:14" ht="55.2" customHeight="1" hidden="1">
      <c r="A7" s="194">
        <v>1</v>
      </c>
      <c r="B7" s="191"/>
      <c r="C7" s="170"/>
      <c r="D7" s="170"/>
      <c r="E7" s="170"/>
      <c r="F7" s="170"/>
      <c r="G7" s="154"/>
      <c r="H7" s="165"/>
      <c r="I7" s="136"/>
      <c r="J7" s="155"/>
      <c r="K7" s="159"/>
      <c r="L7" s="161"/>
      <c r="M7" s="161"/>
      <c r="N7" s="161"/>
    </row>
    <row r="8" spans="1:14" ht="15.75" customHeight="1" hidden="1">
      <c r="A8" s="195"/>
      <c r="B8" s="191"/>
      <c r="C8" s="170"/>
      <c r="D8" s="170"/>
      <c r="E8" s="170"/>
      <c r="F8" s="170"/>
      <c r="G8" s="154"/>
      <c r="H8" s="165"/>
      <c r="I8" s="53"/>
      <c r="J8" s="158"/>
      <c r="K8" s="160"/>
      <c r="L8" s="162"/>
      <c r="M8" s="162"/>
      <c r="N8" s="162"/>
    </row>
    <row r="9" spans="1:7" ht="19.5" customHeight="1" hidden="1">
      <c r="A9" s="76"/>
      <c r="B9" s="76"/>
      <c r="C9" s="76"/>
      <c r="D9" s="76"/>
      <c r="F9" s="77"/>
      <c r="G9" s="77"/>
    </row>
    <row r="10" spans="1:14" ht="21" hidden="1">
      <c r="A10" s="14"/>
      <c r="B10" s="14"/>
      <c r="C10" s="157" t="s">
        <v>42</v>
      </c>
      <c r="D10" s="157"/>
      <c r="E10" s="157"/>
      <c r="F10" s="157"/>
      <c r="G10" s="157"/>
      <c r="H10" s="157"/>
      <c r="I10" s="157"/>
      <c r="N10" s="64"/>
    </row>
    <row r="11" ht="15.75" customHeight="1" hidden="1">
      <c r="N11" s="64"/>
    </row>
    <row r="12" spans="1:14" ht="15" hidden="1">
      <c r="A12" s="187" t="s">
        <v>24</v>
      </c>
      <c r="B12" s="155" t="s">
        <v>8</v>
      </c>
      <c r="C12" s="155" t="s">
        <v>0</v>
      </c>
      <c r="D12" s="155" t="s">
        <v>1</v>
      </c>
      <c r="E12" s="155" t="s">
        <v>2</v>
      </c>
      <c r="F12" s="155" t="s">
        <v>3</v>
      </c>
      <c r="G12" s="155" t="s">
        <v>4</v>
      </c>
      <c r="H12" s="177" t="s">
        <v>5</v>
      </c>
      <c r="I12" s="62" t="s">
        <v>6</v>
      </c>
      <c r="J12" s="172" t="s">
        <v>9</v>
      </c>
      <c r="K12" s="173"/>
      <c r="L12" s="174" t="s">
        <v>12</v>
      </c>
      <c r="M12" s="175"/>
      <c r="N12" s="176"/>
    </row>
    <row r="13" spans="1:14" ht="15.75" customHeight="1" hidden="1">
      <c r="A13" s="188"/>
      <c r="B13" s="156"/>
      <c r="C13" s="156"/>
      <c r="D13" s="156"/>
      <c r="E13" s="156"/>
      <c r="F13" s="156"/>
      <c r="G13" s="156"/>
      <c r="H13" s="178"/>
      <c r="I13" s="63" t="s">
        <v>7</v>
      </c>
      <c r="J13" s="2" t="s">
        <v>2</v>
      </c>
      <c r="K13" s="2" t="s">
        <v>11</v>
      </c>
      <c r="L13" s="63" t="s">
        <v>13</v>
      </c>
      <c r="M13" s="63" t="s">
        <v>14</v>
      </c>
      <c r="N13" s="63" t="s">
        <v>15</v>
      </c>
    </row>
    <row r="14" spans="1:14" ht="60.6" customHeight="1" hidden="1">
      <c r="A14" s="194">
        <v>1</v>
      </c>
      <c r="B14" s="151"/>
      <c r="C14" s="152"/>
      <c r="D14" s="152"/>
      <c r="E14" s="152"/>
      <c r="F14" s="152"/>
      <c r="G14" s="153"/>
      <c r="H14" s="149"/>
      <c r="I14" s="135"/>
      <c r="J14" s="155"/>
      <c r="K14" s="159"/>
      <c r="L14" s="161"/>
      <c r="M14" s="161"/>
      <c r="N14" s="161"/>
    </row>
    <row r="15" spans="1:14" ht="15.75" customHeight="1" hidden="1">
      <c r="A15" s="195"/>
      <c r="B15" s="151"/>
      <c r="C15" s="152"/>
      <c r="D15" s="152"/>
      <c r="E15" s="152"/>
      <c r="F15" s="152"/>
      <c r="G15" s="153"/>
      <c r="H15" s="149"/>
      <c r="I15" s="84"/>
      <c r="J15" s="158"/>
      <c r="K15" s="160"/>
      <c r="L15" s="162"/>
      <c r="M15" s="162"/>
      <c r="N15" s="162"/>
    </row>
    <row r="16" spans="1:14" ht="15" customHeight="1" hidden="1">
      <c r="A16" s="56"/>
      <c r="B16" s="57"/>
      <c r="C16" s="58"/>
      <c r="D16" s="58"/>
      <c r="E16" s="58"/>
      <c r="F16" s="58"/>
      <c r="G16" s="59"/>
      <c r="H16" s="92"/>
      <c r="I16" s="60"/>
      <c r="J16" s="46"/>
      <c r="K16" s="47"/>
      <c r="L16" s="48"/>
      <c r="M16" s="48"/>
      <c r="N16" s="48"/>
    </row>
    <row r="17" spans="1:14" ht="21" hidden="1">
      <c r="A17" s="14"/>
      <c r="B17" s="14"/>
      <c r="C17" s="198" t="s">
        <v>45</v>
      </c>
      <c r="D17" s="198"/>
      <c r="E17" s="198"/>
      <c r="F17" s="198"/>
      <c r="G17" s="198"/>
      <c r="H17" s="198"/>
      <c r="I17" s="198"/>
      <c r="J17" s="14"/>
      <c r="N17" s="64"/>
    </row>
    <row r="18" spans="3:14" ht="15.75" customHeight="1" hidden="1">
      <c r="C18" s="49"/>
      <c r="D18" s="49"/>
      <c r="E18" s="49"/>
      <c r="F18" s="49"/>
      <c r="G18" s="49"/>
      <c r="H18" s="93"/>
      <c r="I18" s="49"/>
      <c r="N18" s="64"/>
    </row>
    <row r="19" spans="1:14" ht="15" hidden="1">
      <c r="A19" s="196" t="s">
        <v>24</v>
      </c>
      <c r="B19" s="155" t="s">
        <v>8</v>
      </c>
      <c r="C19" s="147" t="s">
        <v>0</v>
      </c>
      <c r="D19" s="147" t="s">
        <v>1</v>
      </c>
      <c r="E19" s="147" t="s">
        <v>2</v>
      </c>
      <c r="F19" s="147" t="s">
        <v>3</v>
      </c>
      <c r="G19" s="147" t="s">
        <v>4</v>
      </c>
      <c r="H19" s="163" t="s">
        <v>5</v>
      </c>
      <c r="I19" s="50" t="s">
        <v>6</v>
      </c>
      <c r="J19" s="172" t="s">
        <v>9</v>
      </c>
      <c r="K19" s="173"/>
      <c r="L19" s="174" t="s">
        <v>12</v>
      </c>
      <c r="M19" s="175"/>
      <c r="N19" s="176"/>
    </row>
    <row r="20" spans="1:14" ht="15" hidden="1">
      <c r="A20" s="197"/>
      <c r="B20" s="156"/>
      <c r="C20" s="148"/>
      <c r="D20" s="148"/>
      <c r="E20" s="148"/>
      <c r="F20" s="148"/>
      <c r="G20" s="148"/>
      <c r="H20" s="164"/>
      <c r="I20" s="124" t="s">
        <v>7</v>
      </c>
      <c r="J20" s="2" t="s">
        <v>2</v>
      </c>
      <c r="K20" s="1" t="s">
        <v>11</v>
      </c>
      <c r="L20" s="123" t="s">
        <v>13</v>
      </c>
      <c r="M20" s="123" t="s">
        <v>14</v>
      </c>
      <c r="N20" s="123" t="s">
        <v>15</v>
      </c>
    </row>
    <row r="21" spans="1:14" ht="56.4" customHeight="1" hidden="1">
      <c r="A21" s="180">
        <v>1</v>
      </c>
      <c r="B21" s="191"/>
      <c r="C21" s="170"/>
      <c r="D21" s="170"/>
      <c r="E21" s="170"/>
      <c r="F21" s="170"/>
      <c r="G21" s="154"/>
      <c r="H21" s="165"/>
      <c r="I21" s="122"/>
      <c r="J21" s="155"/>
      <c r="K21" s="159"/>
      <c r="L21" s="161"/>
      <c r="M21" s="161"/>
      <c r="N21" s="161"/>
    </row>
    <row r="22" spans="1:14" ht="15.75" customHeight="1" hidden="1">
      <c r="A22" s="181"/>
      <c r="B22" s="191"/>
      <c r="C22" s="170"/>
      <c r="D22" s="170"/>
      <c r="E22" s="170"/>
      <c r="F22" s="170"/>
      <c r="G22" s="154"/>
      <c r="H22" s="165"/>
      <c r="I22" s="53"/>
      <c r="J22" s="158"/>
      <c r="K22" s="160"/>
      <c r="L22" s="162"/>
      <c r="M22" s="162"/>
      <c r="N22" s="162"/>
    </row>
    <row r="23" spans="1:14" ht="62.4" customHeight="1" hidden="1">
      <c r="A23" s="180">
        <v>2</v>
      </c>
      <c r="B23" s="151"/>
      <c r="C23" s="152"/>
      <c r="D23" s="152"/>
      <c r="E23" s="152"/>
      <c r="F23" s="152"/>
      <c r="G23" s="153"/>
      <c r="H23" s="149"/>
      <c r="I23" s="121"/>
      <c r="J23" s="168"/>
      <c r="K23" s="159"/>
      <c r="L23" s="166"/>
      <c r="M23" s="166"/>
      <c r="N23" s="166"/>
    </row>
    <row r="24" spans="1:14" ht="15" hidden="1">
      <c r="A24" s="181"/>
      <c r="B24" s="151"/>
      <c r="C24" s="152"/>
      <c r="D24" s="152"/>
      <c r="E24" s="152"/>
      <c r="F24" s="152"/>
      <c r="G24" s="153"/>
      <c r="H24" s="149"/>
      <c r="I24" s="84"/>
      <c r="J24" s="169"/>
      <c r="K24" s="171"/>
      <c r="L24" s="167"/>
      <c r="M24" s="167"/>
      <c r="N24" s="179"/>
    </row>
    <row r="25" spans="1:14" ht="62.4" customHeight="1" hidden="1">
      <c r="A25" s="180">
        <v>3</v>
      </c>
      <c r="B25" s="151"/>
      <c r="C25" s="152"/>
      <c r="D25" s="152"/>
      <c r="E25" s="152"/>
      <c r="F25" s="152"/>
      <c r="G25" s="153"/>
      <c r="H25" s="149"/>
      <c r="I25" s="121"/>
      <c r="J25" s="168"/>
      <c r="K25" s="159"/>
      <c r="L25" s="166"/>
      <c r="M25" s="166"/>
      <c r="N25" s="166"/>
    </row>
    <row r="26" spans="1:14" ht="15" hidden="1">
      <c r="A26" s="181"/>
      <c r="B26" s="151"/>
      <c r="C26" s="152"/>
      <c r="D26" s="152"/>
      <c r="E26" s="152"/>
      <c r="F26" s="152"/>
      <c r="G26" s="153"/>
      <c r="H26" s="149"/>
      <c r="I26" s="84"/>
      <c r="J26" s="169"/>
      <c r="K26" s="171"/>
      <c r="L26" s="167"/>
      <c r="M26" s="167"/>
      <c r="N26" s="179"/>
    </row>
    <row r="27" spans="1:14" ht="15.75" customHeight="1">
      <c r="A27" s="56"/>
      <c r="B27" s="57"/>
      <c r="C27" s="71"/>
      <c r="D27" s="71"/>
      <c r="E27" s="71"/>
      <c r="F27" s="71"/>
      <c r="G27" s="72"/>
      <c r="H27" s="94"/>
      <c r="I27" s="73"/>
      <c r="J27" s="46"/>
      <c r="K27" s="47"/>
      <c r="L27" s="48"/>
      <c r="M27" s="48"/>
      <c r="N27" s="48"/>
    </row>
    <row r="28" spans="1:14" ht="21">
      <c r="A28" s="3"/>
      <c r="B28" s="157" t="s">
        <v>18</v>
      </c>
      <c r="C28" s="157"/>
      <c r="D28" s="157"/>
      <c r="E28" s="157"/>
      <c r="F28" s="157"/>
      <c r="G28" s="157"/>
      <c r="H28" s="157"/>
      <c r="I28" s="157"/>
      <c r="J28" s="61"/>
      <c r="K28" s="61"/>
      <c r="L28" s="61"/>
      <c r="M28" s="61"/>
      <c r="N28" s="61"/>
    </row>
    <row r="29" spans="1:14" ht="15">
      <c r="A29" s="3"/>
      <c r="B29" s="61"/>
      <c r="C29" s="49"/>
      <c r="D29" s="49"/>
      <c r="E29" s="49"/>
      <c r="F29" s="49"/>
      <c r="G29" s="49"/>
      <c r="H29" s="93"/>
      <c r="I29" s="49"/>
      <c r="J29" s="61"/>
      <c r="K29" s="61"/>
      <c r="L29" s="61"/>
      <c r="M29" s="61"/>
      <c r="N29" s="61"/>
    </row>
    <row r="30" spans="1:14" ht="15">
      <c r="A30" s="196" t="s">
        <v>24</v>
      </c>
      <c r="B30" s="155" t="s">
        <v>8</v>
      </c>
      <c r="C30" s="147" t="s">
        <v>0</v>
      </c>
      <c r="D30" s="147" t="s">
        <v>1</v>
      </c>
      <c r="E30" s="147" t="s">
        <v>2</v>
      </c>
      <c r="F30" s="147" t="s">
        <v>3</v>
      </c>
      <c r="G30" s="147" t="s">
        <v>4</v>
      </c>
      <c r="H30" s="163" t="s">
        <v>5</v>
      </c>
      <c r="I30" s="50" t="s">
        <v>6</v>
      </c>
      <c r="J30" s="172" t="s">
        <v>9</v>
      </c>
      <c r="K30" s="173"/>
      <c r="L30" s="174" t="s">
        <v>12</v>
      </c>
      <c r="M30" s="175"/>
      <c r="N30" s="176"/>
    </row>
    <row r="31" spans="1:14" ht="15">
      <c r="A31" s="197"/>
      <c r="B31" s="156"/>
      <c r="C31" s="148"/>
      <c r="D31" s="148"/>
      <c r="E31" s="148"/>
      <c r="F31" s="148"/>
      <c r="G31" s="148"/>
      <c r="H31" s="164"/>
      <c r="I31" s="55" t="s">
        <v>7</v>
      </c>
      <c r="J31" s="2" t="s">
        <v>2</v>
      </c>
      <c r="K31" s="1" t="s">
        <v>11</v>
      </c>
      <c r="L31" s="54" t="s">
        <v>13</v>
      </c>
      <c r="M31" s="54" t="s">
        <v>14</v>
      </c>
      <c r="N31" s="54" t="s">
        <v>15</v>
      </c>
    </row>
    <row r="32" spans="1:14" ht="46.8" customHeight="1">
      <c r="A32" s="174">
        <v>1</v>
      </c>
      <c r="B32" s="151" t="s">
        <v>67</v>
      </c>
      <c r="C32" s="152" t="s">
        <v>49</v>
      </c>
      <c r="D32" s="152" t="s">
        <v>47</v>
      </c>
      <c r="E32" s="152" t="s">
        <v>68</v>
      </c>
      <c r="F32" s="152" t="s">
        <v>69</v>
      </c>
      <c r="G32" s="153" t="s">
        <v>85</v>
      </c>
      <c r="H32" s="149">
        <v>335437119</v>
      </c>
      <c r="I32" s="139" t="s">
        <v>52</v>
      </c>
      <c r="J32" s="168" t="s">
        <v>97</v>
      </c>
      <c r="K32" s="159" t="s">
        <v>89</v>
      </c>
      <c r="L32" s="166"/>
      <c r="M32" s="166"/>
      <c r="N32" s="166"/>
    </row>
    <row r="33" spans="1:14" ht="15">
      <c r="A33" s="174"/>
      <c r="B33" s="151"/>
      <c r="C33" s="152"/>
      <c r="D33" s="152"/>
      <c r="E33" s="152"/>
      <c r="F33" s="152"/>
      <c r="G33" s="153"/>
      <c r="H33" s="149"/>
      <c r="I33" s="84">
        <v>44587</v>
      </c>
      <c r="J33" s="169"/>
      <c r="K33" s="171"/>
      <c r="L33" s="167"/>
      <c r="M33" s="167"/>
      <c r="N33" s="179"/>
    </row>
    <row r="34" spans="1:14" ht="61.2" customHeight="1">
      <c r="A34" s="150">
        <v>2</v>
      </c>
      <c r="B34" s="151" t="s">
        <v>70</v>
      </c>
      <c r="C34" s="152" t="s">
        <v>58</v>
      </c>
      <c r="D34" s="152" t="s">
        <v>59</v>
      </c>
      <c r="E34" s="152" t="s">
        <v>71</v>
      </c>
      <c r="F34" s="152" t="s">
        <v>72</v>
      </c>
      <c r="G34" s="153" t="s">
        <v>86</v>
      </c>
      <c r="H34" s="149">
        <v>18612471768</v>
      </c>
      <c r="I34" s="139" t="s">
        <v>61</v>
      </c>
      <c r="J34" s="155" t="s">
        <v>98</v>
      </c>
      <c r="K34" s="159" t="s">
        <v>90</v>
      </c>
      <c r="L34" s="166" t="s">
        <v>91</v>
      </c>
      <c r="M34" s="166" t="s">
        <v>92</v>
      </c>
      <c r="N34" s="166"/>
    </row>
    <row r="35" spans="1:14" ht="15">
      <c r="A35" s="150"/>
      <c r="B35" s="151"/>
      <c r="C35" s="152"/>
      <c r="D35" s="152"/>
      <c r="E35" s="152"/>
      <c r="F35" s="152"/>
      <c r="G35" s="153"/>
      <c r="H35" s="149"/>
      <c r="I35" s="84">
        <v>44585</v>
      </c>
      <c r="J35" s="158"/>
      <c r="K35" s="171"/>
      <c r="L35" s="167"/>
      <c r="M35" s="167"/>
      <c r="N35" s="179"/>
    </row>
    <row r="36" spans="1:14" ht="51.6" customHeight="1">
      <c r="A36" s="150">
        <v>3</v>
      </c>
      <c r="B36" s="191" t="s">
        <v>73</v>
      </c>
      <c r="C36" s="170" t="s">
        <v>49</v>
      </c>
      <c r="D36" s="170" t="s">
        <v>47</v>
      </c>
      <c r="E36" s="170" t="s">
        <v>74</v>
      </c>
      <c r="F36" s="170" t="s">
        <v>75</v>
      </c>
      <c r="G36" s="154" t="s">
        <v>87</v>
      </c>
      <c r="H36" s="165">
        <v>2199882483</v>
      </c>
      <c r="I36" s="140" t="s">
        <v>52</v>
      </c>
      <c r="J36" s="182" t="s">
        <v>99</v>
      </c>
      <c r="K36" s="159" t="s">
        <v>93</v>
      </c>
      <c r="L36" s="166"/>
      <c r="M36" s="166"/>
      <c r="N36" s="166"/>
    </row>
    <row r="37" spans="1:14" ht="15">
      <c r="A37" s="150"/>
      <c r="B37" s="191"/>
      <c r="C37" s="170"/>
      <c r="D37" s="170"/>
      <c r="E37" s="170"/>
      <c r="F37" s="170"/>
      <c r="G37" s="154"/>
      <c r="H37" s="165"/>
      <c r="I37" s="53">
        <v>44582</v>
      </c>
      <c r="J37" s="183"/>
      <c r="K37" s="171"/>
      <c r="L37" s="167"/>
      <c r="M37" s="167"/>
      <c r="N37" s="179"/>
    </row>
    <row r="38" spans="1:14" ht="66" customHeight="1">
      <c r="A38" s="150">
        <v>4</v>
      </c>
      <c r="B38" s="191" t="s">
        <v>76</v>
      </c>
      <c r="C38" s="170" t="s">
        <v>49</v>
      </c>
      <c r="D38" s="170" t="s">
        <v>77</v>
      </c>
      <c r="E38" s="170" t="s">
        <v>74</v>
      </c>
      <c r="F38" s="170" t="s">
        <v>78</v>
      </c>
      <c r="G38" s="154" t="s">
        <v>87</v>
      </c>
      <c r="H38" s="165">
        <v>924962471</v>
      </c>
      <c r="I38" s="140" t="s">
        <v>52</v>
      </c>
      <c r="J38" s="182" t="s">
        <v>99</v>
      </c>
      <c r="K38" s="184" t="s">
        <v>93</v>
      </c>
      <c r="L38" s="166"/>
      <c r="M38" s="166"/>
      <c r="N38" s="166"/>
    </row>
    <row r="39" spans="1:14" ht="15">
      <c r="A39" s="150"/>
      <c r="B39" s="191"/>
      <c r="C39" s="170"/>
      <c r="D39" s="170"/>
      <c r="E39" s="170"/>
      <c r="F39" s="170"/>
      <c r="G39" s="154"/>
      <c r="H39" s="165"/>
      <c r="I39" s="53">
        <v>44580</v>
      </c>
      <c r="J39" s="183"/>
      <c r="K39" s="185"/>
      <c r="L39" s="167"/>
      <c r="M39" s="167"/>
      <c r="N39" s="179"/>
    </row>
    <row r="40" spans="1:14" ht="57" customHeight="1">
      <c r="A40" s="150">
        <v>5</v>
      </c>
      <c r="B40" s="151" t="s">
        <v>79</v>
      </c>
      <c r="C40" s="152" t="s">
        <v>49</v>
      </c>
      <c r="D40" s="152" t="s">
        <v>59</v>
      </c>
      <c r="E40" s="152" t="s">
        <v>80</v>
      </c>
      <c r="F40" s="152" t="s">
        <v>81</v>
      </c>
      <c r="G40" s="153" t="s">
        <v>88</v>
      </c>
      <c r="H40" s="149">
        <v>375842175</v>
      </c>
      <c r="I40" s="139" t="s">
        <v>61</v>
      </c>
      <c r="J40" s="182" t="s">
        <v>100</v>
      </c>
      <c r="K40" s="184" t="s">
        <v>94</v>
      </c>
      <c r="L40" s="192" t="s">
        <v>95</v>
      </c>
      <c r="M40" s="192" t="s">
        <v>96</v>
      </c>
      <c r="N40" s="166"/>
    </row>
    <row r="41" spans="1:14" ht="15">
      <c r="A41" s="150"/>
      <c r="B41" s="151"/>
      <c r="C41" s="152"/>
      <c r="D41" s="152"/>
      <c r="E41" s="152"/>
      <c r="F41" s="152"/>
      <c r="G41" s="153"/>
      <c r="H41" s="149"/>
      <c r="I41" s="84">
        <v>44578</v>
      </c>
      <c r="J41" s="183"/>
      <c r="K41" s="185"/>
      <c r="L41" s="193"/>
      <c r="M41" s="193"/>
      <c r="N41" s="179"/>
    </row>
    <row r="42" spans="1:14" ht="14.4" customHeight="1">
      <c r="A42" s="46"/>
      <c r="B42" s="57"/>
      <c r="C42" s="81"/>
      <c r="D42" s="81"/>
      <c r="E42" s="81"/>
      <c r="F42" s="81"/>
      <c r="G42" s="82"/>
      <c r="H42" s="95"/>
      <c r="I42" s="83"/>
      <c r="J42" s="46"/>
      <c r="K42" s="47"/>
      <c r="L42" s="48"/>
      <c r="M42" s="48"/>
      <c r="N42" s="52"/>
    </row>
    <row r="43" spans="2:9" s="51" customFormat="1" ht="21">
      <c r="B43" s="190" t="s">
        <v>19</v>
      </c>
      <c r="C43" s="190"/>
      <c r="D43" s="190"/>
      <c r="E43" s="190"/>
      <c r="F43" s="190"/>
      <c r="G43" s="190"/>
      <c r="H43" s="190"/>
      <c r="I43" s="190"/>
    </row>
    <row r="44" ht="15">
      <c r="A44" s="3"/>
    </row>
    <row r="45" spans="1:14" ht="15">
      <c r="A45" s="3"/>
      <c r="B45" s="155" t="s">
        <v>8</v>
      </c>
      <c r="C45" s="155" t="s">
        <v>0</v>
      </c>
      <c r="D45" s="155" t="s">
        <v>1</v>
      </c>
      <c r="E45" s="155" t="s">
        <v>2</v>
      </c>
      <c r="F45" s="155" t="s">
        <v>3</v>
      </c>
      <c r="G45" s="155" t="s">
        <v>4</v>
      </c>
      <c r="H45" s="177" t="s">
        <v>5</v>
      </c>
      <c r="I45" s="88" t="s">
        <v>6</v>
      </c>
      <c r="J45" s="172" t="s">
        <v>9</v>
      </c>
      <c r="K45" s="173"/>
      <c r="L45" s="174" t="s">
        <v>12</v>
      </c>
      <c r="M45" s="175"/>
      <c r="N45" s="176"/>
    </row>
    <row r="46" spans="1:14" ht="15">
      <c r="A46" s="3"/>
      <c r="B46" s="156"/>
      <c r="C46" s="156"/>
      <c r="D46" s="156"/>
      <c r="E46" s="156"/>
      <c r="F46" s="156"/>
      <c r="G46" s="156"/>
      <c r="H46" s="178"/>
      <c r="I46" s="45" t="s">
        <v>7</v>
      </c>
      <c r="J46" s="2" t="s">
        <v>2</v>
      </c>
      <c r="K46" s="2" t="s">
        <v>11</v>
      </c>
      <c r="L46" s="45" t="s">
        <v>13</v>
      </c>
      <c r="M46" s="45" t="s">
        <v>14</v>
      </c>
      <c r="N46" s="45" t="s">
        <v>15</v>
      </c>
    </row>
    <row r="47" spans="1:14" ht="49.8" customHeight="1">
      <c r="A47" s="150">
        <v>1</v>
      </c>
      <c r="B47" s="151" t="s">
        <v>105</v>
      </c>
      <c r="C47" s="152" t="s">
        <v>58</v>
      </c>
      <c r="D47" s="152" t="s">
        <v>59</v>
      </c>
      <c r="E47" s="152" t="s">
        <v>106</v>
      </c>
      <c r="F47" s="152" t="s">
        <v>107</v>
      </c>
      <c r="G47" s="153" t="s">
        <v>119</v>
      </c>
      <c r="H47" s="149">
        <v>647984536</v>
      </c>
      <c r="I47" s="139" t="s">
        <v>61</v>
      </c>
      <c r="J47" s="155" t="s">
        <v>138</v>
      </c>
      <c r="K47" s="159" t="s">
        <v>124</v>
      </c>
      <c r="L47" s="166" t="s">
        <v>125</v>
      </c>
      <c r="M47" s="166" t="s">
        <v>126</v>
      </c>
      <c r="N47" s="166"/>
    </row>
    <row r="48" spans="1:14" ht="15">
      <c r="A48" s="150"/>
      <c r="B48" s="151"/>
      <c r="C48" s="152"/>
      <c r="D48" s="152"/>
      <c r="E48" s="152"/>
      <c r="F48" s="152"/>
      <c r="G48" s="153"/>
      <c r="H48" s="149"/>
      <c r="I48" s="84">
        <v>44587</v>
      </c>
      <c r="J48" s="158"/>
      <c r="K48" s="160"/>
      <c r="L48" s="167"/>
      <c r="M48" s="167"/>
      <c r="N48" s="179"/>
    </row>
    <row r="49" spans="1:14" ht="49.8" customHeight="1">
      <c r="A49" s="150">
        <v>2</v>
      </c>
      <c r="B49" s="191" t="s">
        <v>108</v>
      </c>
      <c r="C49" s="170" t="s">
        <v>49</v>
      </c>
      <c r="D49" s="170" t="s">
        <v>56</v>
      </c>
      <c r="E49" s="170" t="s">
        <v>109</v>
      </c>
      <c r="F49" s="170" t="s">
        <v>110</v>
      </c>
      <c r="G49" s="154" t="s">
        <v>120</v>
      </c>
      <c r="H49" s="165">
        <v>343337618</v>
      </c>
      <c r="I49" s="140" t="s">
        <v>57</v>
      </c>
      <c r="J49" s="155" t="s">
        <v>139</v>
      </c>
      <c r="K49" s="159" t="s">
        <v>127</v>
      </c>
      <c r="L49" s="166" t="s">
        <v>128</v>
      </c>
      <c r="M49" s="166"/>
      <c r="N49" s="166"/>
    </row>
    <row r="50" spans="1:14" ht="15">
      <c r="A50" s="150"/>
      <c r="B50" s="191"/>
      <c r="C50" s="170"/>
      <c r="D50" s="170"/>
      <c r="E50" s="170"/>
      <c r="F50" s="170"/>
      <c r="G50" s="154"/>
      <c r="H50" s="165"/>
      <c r="I50" s="53">
        <v>44586</v>
      </c>
      <c r="J50" s="158"/>
      <c r="K50" s="171"/>
      <c r="L50" s="167"/>
      <c r="M50" s="167"/>
      <c r="N50" s="179"/>
    </row>
    <row r="51" spans="1:14" ht="49.8" customHeight="1">
      <c r="A51" s="150">
        <v>3</v>
      </c>
      <c r="B51" s="151" t="s">
        <v>111</v>
      </c>
      <c r="C51" s="152" t="s">
        <v>58</v>
      </c>
      <c r="D51" s="152" t="s">
        <v>59</v>
      </c>
      <c r="E51" s="152" t="s">
        <v>106</v>
      </c>
      <c r="F51" s="152" t="s">
        <v>112</v>
      </c>
      <c r="G51" s="153" t="s">
        <v>121</v>
      </c>
      <c r="H51" s="149">
        <v>512501176</v>
      </c>
      <c r="I51" s="139" t="s">
        <v>61</v>
      </c>
      <c r="J51" s="155" t="s">
        <v>138</v>
      </c>
      <c r="K51" s="159" t="s">
        <v>129</v>
      </c>
      <c r="L51" s="166" t="s">
        <v>130</v>
      </c>
      <c r="M51" s="166" t="s">
        <v>131</v>
      </c>
      <c r="N51" s="166"/>
    </row>
    <row r="52" spans="1:14" ht="15">
      <c r="A52" s="150"/>
      <c r="B52" s="151"/>
      <c r="C52" s="152"/>
      <c r="D52" s="152"/>
      <c r="E52" s="152"/>
      <c r="F52" s="152"/>
      <c r="G52" s="153"/>
      <c r="H52" s="149"/>
      <c r="I52" s="84">
        <v>44581</v>
      </c>
      <c r="J52" s="158"/>
      <c r="K52" s="160"/>
      <c r="L52" s="167"/>
      <c r="M52" s="167"/>
      <c r="N52" s="179"/>
    </row>
    <row r="53" spans="1:14" ht="54" customHeight="1">
      <c r="A53" s="150">
        <v>4</v>
      </c>
      <c r="B53" s="191" t="s">
        <v>113</v>
      </c>
      <c r="C53" s="170" t="s">
        <v>58</v>
      </c>
      <c r="D53" s="170" t="s">
        <v>59</v>
      </c>
      <c r="E53" s="170" t="s">
        <v>106</v>
      </c>
      <c r="F53" s="170" t="s">
        <v>114</v>
      </c>
      <c r="G53" s="154" t="s">
        <v>122</v>
      </c>
      <c r="H53" s="165">
        <v>1589225049</v>
      </c>
      <c r="I53" s="140" t="s">
        <v>61</v>
      </c>
      <c r="J53" s="155" t="s">
        <v>138</v>
      </c>
      <c r="K53" s="159" t="s">
        <v>129</v>
      </c>
      <c r="L53" s="166" t="s">
        <v>132</v>
      </c>
      <c r="M53" s="166" t="s">
        <v>133</v>
      </c>
      <c r="N53" s="166"/>
    </row>
    <row r="54" spans="1:14" ht="15">
      <c r="A54" s="150"/>
      <c r="B54" s="191"/>
      <c r="C54" s="170"/>
      <c r="D54" s="170"/>
      <c r="E54" s="170"/>
      <c r="F54" s="170"/>
      <c r="G54" s="154"/>
      <c r="H54" s="165"/>
      <c r="I54" s="53">
        <v>44580</v>
      </c>
      <c r="J54" s="158"/>
      <c r="K54" s="171"/>
      <c r="L54" s="167"/>
      <c r="M54" s="167"/>
      <c r="N54" s="179"/>
    </row>
    <row r="55" spans="1:14" ht="69.6" customHeight="1">
      <c r="A55" s="150">
        <v>5</v>
      </c>
      <c r="B55" s="151" t="s">
        <v>115</v>
      </c>
      <c r="C55" s="152" t="s">
        <v>58</v>
      </c>
      <c r="D55" s="152" t="s">
        <v>59</v>
      </c>
      <c r="E55" s="152" t="s">
        <v>106</v>
      </c>
      <c r="F55" s="152" t="s">
        <v>116</v>
      </c>
      <c r="G55" s="153" t="s">
        <v>123</v>
      </c>
      <c r="H55" s="149">
        <v>182927617</v>
      </c>
      <c r="I55" s="139" t="s">
        <v>61</v>
      </c>
      <c r="J55" s="155" t="s">
        <v>138</v>
      </c>
      <c r="K55" s="159" t="s">
        <v>129</v>
      </c>
      <c r="L55" s="166" t="s">
        <v>134</v>
      </c>
      <c r="M55" s="166" t="s">
        <v>135</v>
      </c>
      <c r="N55" s="166"/>
    </row>
    <row r="56" spans="1:14" ht="15">
      <c r="A56" s="150"/>
      <c r="B56" s="151"/>
      <c r="C56" s="152"/>
      <c r="D56" s="152"/>
      <c r="E56" s="152"/>
      <c r="F56" s="152"/>
      <c r="G56" s="153"/>
      <c r="H56" s="149"/>
      <c r="I56" s="84">
        <v>44579</v>
      </c>
      <c r="J56" s="158"/>
      <c r="K56" s="160"/>
      <c r="L56" s="167"/>
      <c r="M56" s="167"/>
      <c r="N56" s="179"/>
    </row>
    <row r="57" spans="1:14" ht="80.4" customHeight="1">
      <c r="A57" s="150">
        <v>6</v>
      </c>
      <c r="B57" s="191" t="s">
        <v>117</v>
      </c>
      <c r="C57" s="170" t="s">
        <v>58</v>
      </c>
      <c r="D57" s="170" t="s">
        <v>59</v>
      </c>
      <c r="E57" s="170" t="s">
        <v>106</v>
      </c>
      <c r="F57" s="170" t="s">
        <v>118</v>
      </c>
      <c r="G57" s="154" t="s">
        <v>123</v>
      </c>
      <c r="H57" s="165">
        <v>1909025635</v>
      </c>
      <c r="I57" s="140" t="s">
        <v>61</v>
      </c>
      <c r="J57" s="155" t="s">
        <v>138</v>
      </c>
      <c r="K57" s="159" t="s">
        <v>129</v>
      </c>
      <c r="L57" s="166" t="s">
        <v>137</v>
      </c>
      <c r="M57" s="166" t="s">
        <v>136</v>
      </c>
      <c r="N57" s="166"/>
    </row>
    <row r="58" spans="1:14" ht="15">
      <c r="A58" s="150"/>
      <c r="B58" s="191"/>
      <c r="C58" s="170"/>
      <c r="D58" s="170"/>
      <c r="E58" s="170"/>
      <c r="F58" s="170"/>
      <c r="G58" s="154"/>
      <c r="H58" s="165"/>
      <c r="I58" s="53">
        <v>44579</v>
      </c>
      <c r="J58" s="158"/>
      <c r="K58" s="171"/>
      <c r="L58" s="167"/>
      <c r="M58" s="167"/>
      <c r="N58" s="179"/>
    </row>
  </sheetData>
  <mergeCells count="264">
    <mergeCell ref="A55:A56"/>
    <mergeCell ref="J55:J56"/>
    <mergeCell ref="K55:K56"/>
    <mergeCell ref="L55:L56"/>
    <mergeCell ref="M55:M56"/>
    <mergeCell ref="N55:N56"/>
    <mergeCell ref="A57:A58"/>
    <mergeCell ref="J57:J58"/>
    <mergeCell ref="K57:K58"/>
    <mergeCell ref="L57:L58"/>
    <mergeCell ref="M57:M58"/>
    <mergeCell ref="N57:N58"/>
    <mergeCell ref="A51:A52"/>
    <mergeCell ref="J51:J52"/>
    <mergeCell ref="K51:K52"/>
    <mergeCell ref="L51:L52"/>
    <mergeCell ref="M51:M52"/>
    <mergeCell ref="N51:N52"/>
    <mergeCell ref="A53:A54"/>
    <mergeCell ref="J53:J54"/>
    <mergeCell ref="K53:K54"/>
    <mergeCell ref="L53:L54"/>
    <mergeCell ref="M53:M54"/>
    <mergeCell ref="N53:N54"/>
    <mergeCell ref="B55:B56"/>
    <mergeCell ref="C55:C56"/>
    <mergeCell ref="D55:D56"/>
    <mergeCell ref="E55:E56"/>
    <mergeCell ref="F55:F56"/>
    <mergeCell ref="G55:G56"/>
    <mergeCell ref="H55:H56"/>
    <mergeCell ref="B57:B58"/>
    <mergeCell ref="C57:C58"/>
    <mergeCell ref="D57:D58"/>
    <mergeCell ref="E57:E58"/>
    <mergeCell ref="F57:F58"/>
    <mergeCell ref="G57:G58"/>
    <mergeCell ref="H57:H58"/>
    <mergeCell ref="B51:B52"/>
    <mergeCell ref="C51:C52"/>
    <mergeCell ref="D51:D52"/>
    <mergeCell ref="E51:E52"/>
    <mergeCell ref="F51:F52"/>
    <mergeCell ref="G51:G52"/>
    <mergeCell ref="H51:H52"/>
    <mergeCell ref="B53:B54"/>
    <mergeCell ref="C53:C54"/>
    <mergeCell ref="D53:D54"/>
    <mergeCell ref="E53:E54"/>
    <mergeCell ref="F53:F54"/>
    <mergeCell ref="G53:G54"/>
    <mergeCell ref="H53:H54"/>
    <mergeCell ref="L38:L39"/>
    <mergeCell ref="M38:M39"/>
    <mergeCell ref="N38:N39"/>
    <mergeCell ref="L40:L41"/>
    <mergeCell ref="L34:L35"/>
    <mergeCell ref="L23:L24"/>
    <mergeCell ref="M23:M24"/>
    <mergeCell ref="N23:N24"/>
    <mergeCell ref="H23:H24"/>
    <mergeCell ref="J23:J24"/>
    <mergeCell ref="K23:K24"/>
    <mergeCell ref="H25:H26"/>
    <mergeCell ref="M34:M35"/>
    <mergeCell ref="N34:N35"/>
    <mergeCell ref="J36:J37"/>
    <mergeCell ref="K36:K37"/>
    <mergeCell ref="L36:L37"/>
    <mergeCell ref="M36:M37"/>
    <mergeCell ref="N36:N37"/>
    <mergeCell ref="A7:A8"/>
    <mergeCell ref="B7:B8"/>
    <mergeCell ref="C7:C8"/>
    <mergeCell ref="D7:D8"/>
    <mergeCell ref="E7:E8"/>
    <mergeCell ref="F7:F8"/>
    <mergeCell ref="A30:A31"/>
    <mergeCell ref="C17:I17"/>
    <mergeCell ref="A19:A20"/>
    <mergeCell ref="B19:B20"/>
    <mergeCell ref="C19:C20"/>
    <mergeCell ref="B21:B22"/>
    <mergeCell ref="D19:D20"/>
    <mergeCell ref="B12:B13"/>
    <mergeCell ref="A12:A13"/>
    <mergeCell ref="A14:A15"/>
    <mergeCell ref="B14:B15"/>
    <mergeCell ref="L45:N45"/>
    <mergeCell ref="N47:N48"/>
    <mergeCell ref="J49:J50"/>
    <mergeCell ref="K49:K50"/>
    <mergeCell ref="L49:L50"/>
    <mergeCell ref="M49:M50"/>
    <mergeCell ref="N49:N50"/>
    <mergeCell ref="J47:J48"/>
    <mergeCell ref="K47:K48"/>
    <mergeCell ref="L47:L48"/>
    <mergeCell ref="M47:M48"/>
    <mergeCell ref="H45:H46"/>
    <mergeCell ref="D45:D46"/>
    <mergeCell ref="G49:G50"/>
    <mergeCell ref="H47:H48"/>
    <mergeCell ref="B45:B46"/>
    <mergeCell ref="C45:C46"/>
    <mergeCell ref="E45:E46"/>
    <mergeCell ref="F45:F46"/>
    <mergeCell ref="J45:K45"/>
    <mergeCell ref="M40:M41"/>
    <mergeCell ref="N40:N41"/>
    <mergeCell ref="B43:I43"/>
    <mergeCell ref="A36:A37"/>
    <mergeCell ref="A40:A41"/>
    <mergeCell ref="H30:H31"/>
    <mergeCell ref="D30:D31"/>
    <mergeCell ref="F36:F37"/>
    <mergeCell ref="G36:G37"/>
    <mergeCell ref="G32:G33"/>
    <mergeCell ref="H32:H33"/>
    <mergeCell ref="B34:B35"/>
    <mergeCell ref="C34:C35"/>
    <mergeCell ref="A32:A33"/>
    <mergeCell ref="H40:H41"/>
    <mergeCell ref="F1:G1"/>
    <mergeCell ref="C3:I3"/>
    <mergeCell ref="A5:A6"/>
    <mergeCell ref="B5:B6"/>
    <mergeCell ref="C5:C6"/>
    <mergeCell ref="D5:D6"/>
    <mergeCell ref="E5:E6"/>
    <mergeCell ref="F5:F6"/>
    <mergeCell ref="G5:G6"/>
    <mergeCell ref="H5:H6"/>
    <mergeCell ref="A1:D1"/>
    <mergeCell ref="J38:J39"/>
    <mergeCell ref="K38:K39"/>
    <mergeCell ref="B28:I28"/>
    <mergeCell ref="B30:B31"/>
    <mergeCell ref="D40:D41"/>
    <mergeCell ref="E40:E41"/>
    <mergeCell ref="G40:G41"/>
    <mergeCell ref="F30:F31"/>
    <mergeCell ref="A21:A22"/>
    <mergeCell ref="C21:C22"/>
    <mergeCell ref="D21:D22"/>
    <mergeCell ref="E21:E22"/>
    <mergeCell ref="F21:F22"/>
    <mergeCell ref="J40:J41"/>
    <mergeCell ref="K40:K41"/>
    <mergeCell ref="J25:J26"/>
    <mergeCell ref="K25:K26"/>
    <mergeCell ref="B25:B26"/>
    <mergeCell ref="C25:C26"/>
    <mergeCell ref="A25:A26"/>
    <mergeCell ref="D25:D26"/>
    <mergeCell ref="E25:E26"/>
    <mergeCell ref="F25:F26"/>
    <mergeCell ref="G25:G26"/>
    <mergeCell ref="A23:A24"/>
    <mergeCell ref="C12:C13"/>
    <mergeCell ref="D12:D13"/>
    <mergeCell ref="E12:E13"/>
    <mergeCell ref="F12:F13"/>
    <mergeCell ref="G12:G13"/>
    <mergeCell ref="H12:H13"/>
    <mergeCell ref="G7:G8"/>
    <mergeCell ref="H7:H8"/>
    <mergeCell ref="M32:M33"/>
    <mergeCell ref="L30:N30"/>
    <mergeCell ref="N32:N33"/>
    <mergeCell ref="J21:J22"/>
    <mergeCell ref="L19:N19"/>
    <mergeCell ref="J19:K19"/>
    <mergeCell ref="J30:K30"/>
    <mergeCell ref="J7:J8"/>
    <mergeCell ref="K32:K33"/>
    <mergeCell ref="K7:K8"/>
    <mergeCell ref="L7:L8"/>
    <mergeCell ref="M7:M8"/>
    <mergeCell ref="N7:N8"/>
    <mergeCell ref="L32:L33"/>
    <mergeCell ref="M25:M26"/>
    <mergeCell ref="N25:N26"/>
    <mergeCell ref="J5:K5"/>
    <mergeCell ref="L5:N5"/>
    <mergeCell ref="M14:M15"/>
    <mergeCell ref="J12:K12"/>
    <mergeCell ref="L12:N12"/>
    <mergeCell ref="N14:N15"/>
    <mergeCell ref="N21:N22"/>
    <mergeCell ref="M21:M22"/>
    <mergeCell ref="L21:L22"/>
    <mergeCell ref="K21:K22"/>
    <mergeCell ref="E34:E35"/>
    <mergeCell ref="F34:F35"/>
    <mergeCell ref="H34:H35"/>
    <mergeCell ref="D36:D37"/>
    <mergeCell ref="G30:G31"/>
    <mergeCell ref="H36:H37"/>
    <mergeCell ref="J34:J35"/>
    <mergeCell ref="K34:K35"/>
    <mergeCell ref="B23:B24"/>
    <mergeCell ref="C23:C24"/>
    <mergeCell ref="D23:D24"/>
    <mergeCell ref="E23:E24"/>
    <mergeCell ref="F23:F24"/>
    <mergeCell ref="G23:G24"/>
    <mergeCell ref="G45:G46"/>
    <mergeCell ref="C10:I10"/>
    <mergeCell ref="J14:J15"/>
    <mergeCell ref="K14:K15"/>
    <mergeCell ref="L14:L15"/>
    <mergeCell ref="E30:E31"/>
    <mergeCell ref="C14:C15"/>
    <mergeCell ref="D14:D15"/>
    <mergeCell ref="E14:E15"/>
    <mergeCell ref="F14:F15"/>
    <mergeCell ref="G14:G15"/>
    <mergeCell ref="H14:H15"/>
    <mergeCell ref="E19:E20"/>
    <mergeCell ref="F19:F20"/>
    <mergeCell ref="G19:G20"/>
    <mergeCell ref="H19:H20"/>
    <mergeCell ref="G21:G22"/>
    <mergeCell ref="H21:H22"/>
    <mergeCell ref="C40:C41"/>
    <mergeCell ref="C38:C39"/>
    <mergeCell ref="C36:C37"/>
    <mergeCell ref="L25:L26"/>
    <mergeCell ref="J32:J33"/>
    <mergeCell ref="D34:D35"/>
    <mergeCell ref="A38:A39"/>
    <mergeCell ref="D38:D39"/>
    <mergeCell ref="E38:E39"/>
    <mergeCell ref="F38:F39"/>
    <mergeCell ref="E36:E37"/>
    <mergeCell ref="B40:B41"/>
    <mergeCell ref="B38:B39"/>
    <mergeCell ref="B36:B37"/>
    <mergeCell ref="F40:F41"/>
    <mergeCell ref="C30:C31"/>
    <mergeCell ref="H38:H39"/>
    <mergeCell ref="A47:A48"/>
    <mergeCell ref="A49:A50"/>
    <mergeCell ref="B47:B48"/>
    <mergeCell ref="C47:C48"/>
    <mergeCell ref="D47:D48"/>
    <mergeCell ref="E47:E48"/>
    <mergeCell ref="B49:B50"/>
    <mergeCell ref="C49:C50"/>
    <mergeCell ref="D49:D50"/>
    <mergeCell ref="E49:E50"/>
    <mergeCell ref="F49:F50"/>
    <mergeCell ref="H49:H50"/>
    <mergeCell ref="F47:F48"/>
    <mergeCell ref="G47:G48"/>
    <mergeCell ref="A34:A35"/>
    <mergeCell ref="G38:G39"/>
    <mergeCell ref="G34:G35"/>
    <mergeCell ref="B32:B33"/>
    <mergeCell ref="C32:C33"/>
    <mergeCell ref="D32:D33"/>
    <mergeCell ref="E32:E33"/>
    <mergeCell ref="F32:F33"/>
  </mergeCells>
  <hyperlinks>
    <hyperlink ref="B32" r:id="rId1" display="javascript: consultaProceso('21-21-29031')"/>
    <hyperlink ref="B34" r:id="rId2" display="javascript: consultaProceso('21-4-12627745')"/>
    <hyperlink ref="B36" r:id="rId3" display="javascript: consultaProceso('21-21-29114')"/>
    <hyperlink ref="B38" r:id="rId4" display="javascript: consultaProceso('21-21-29061')"/>
    <hyperlink ref="B40" r:id="rId5" display="javascript: consultaProceso('21-21-28316')"/>
    <hyperlink ref="B32:B33" r:id="rId6" display="LICITACIÓN PÚBLICA N° LP-OP-003-2021"/>
    <hyperlink ref="B34:B35" r:id="rId7" display="INVITACIÓN PÚBLICA DE OFERTA No 020 DE 2021"/>
    <hyperlink ref="B36:B37" r:id="rId8" display="LP005-2021"/>
    <hyperlink ref="B38:B39" r:id="rId9" display="LP004-2021"/>
    <hyperlink ref="B40:B41" r:id="rId10" display="LP-008-2021"/>
    <hyperlink ref="K32" r:id="rId11" display="mailto:planeacion@yali-antioquia.gov.co"/>
    <hyperlink ref="K40" r:id="rId12" display="mailto:gobierno@puertonareantioquia.gov.co"/>
    <hyperlink ref="B47" r:id="rId13" display="javascript: consultaProceso('21-4-12620448')"/>
    <hyperlink ref="B49" r:id="rId14" display="javascript: consultaProceso('21-21-28711')"/>
    <hyperlink ref="B51" r:id="rId15" display="javascript: consultaProceso('21-4-12643287')"/>
    <hyperlink ref="B53" r:id="rId16" display="javascript: consultaProceso('21-4-12626169')"/>
    <hyperlink ref="B55" r:id="rId17" display="javascript: consultaProceso('21-4-12630307')"/>
    <hyperlink ref="B57" r:id="rId18" display="javascript: consultaProceso('21-4-12640158')"/>
    <hyperlink ref="B47:B48" r:id="rId19" display="046-2021"/>
    <hyperlink ref="B49:B50" r:id="rId20" display="LP-001-2021"/>
    <hyperlink ref="B51:B52" r:id="rId21" display="050-2021"/>
    <hyperlink ref="B53:B54" r:id="rId22" display="047-2021"/>
    <hyperlink ref="B55:B56" r:id="rId23" display="048-2021"/>
    <hyperlink ref="B57:B58" r:id="rId24" display="049-2021"/>
  </hyperlinks>
  <printOptions/>
  <pageMargins left="0.7" right="0.7" top="0.75" bottom="0.75" header="0.3" footer="0.3"/>
  <pageSetup horizontalDpi="600" verticalDpi="600" orientation="portrait" r:id="rId2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8"/>
  <sheetViews>
    <sheetView showGridLines="0" zoomScale="80" zoomScaleNormal="80" workbookViewId="0" topLeftCell="A1">
      <selection activeCell="C60" sqref="C60"/>
    </sheetView>
  </sheetViews>
  <sheetFormatPr defaultColWidth="11.421875" defaultRowHeight="15"/>
  <cols>
    <col min="2" max="2" width="18.57421875" style="0" customWidth="1"/>
    <col min="3" max="3" width="18.421875" style="0" customWidth="1"/>
    <col min="4" max="4" width="13.7109375" style="0" customWidth="1"/>
    <col min="5" max="5" width="22.7109375" style="0" customWidth="1"/>
    <col min="6" max="6" width="54.57421875" style="0" customWidth="1"/>
    <col min="7" max="7" width="27.140625" style="0" customWidth="1"/>
    <col min="8" max="8" width="20.28125" style="96" customWidth="1"/>
    <col min="9" max="9" width="15.28125" style="0" customWidth="1"/>
    <col min="10" max="10" width="27.421875" style="0" customWidth="1"/>
    <col min="11" max="11" width="26.140625" style="0" customWidth="1"/>
    <col min="12" max="12" width="26.00390625" style="0" customWidth="1"/>
    <col min="13" max="13" width="22.421875" style="0" customWidth="1"/>
    <col min="14" max="14" width="23.140625" style="0" customWidth="1"/>
  </cols>
  <sheetData>
    <row r="1" spans="1:7" ht="25.8">
      <c r="A1" s="189" t="s">
        <v>16</v>
      </c>
      <c r="B1" s="189"/>
      <c r="C1" s="189"/>
      <c r="D1" s="189"/>
      <c r="F1" s="186" t="s">
        <v>62</v>
      </c>
      <c r="G1" s="186"/>
    </row>
    <row r="2" spans="1:14" ht="15.75" customHeight="1">
      <c r="A2" s="56"/>
      <c r="B2" s="65"/>
      <c r="C2" s="66"/>
      <c r="D2" s="66"/>
      <c r="E2" s="66"/>
      <c r="F2" s="66"/>
      <c r="G2" s="67"/>
      <c r="H2" s="97"/>
      <c r="I2" s="68"/>
      <c r="J2" s="46"/>
      <c r="K2" s="47"/>
      <c r="L2" s="48"/>
      <c r="M2" s="48"/>
      <c r="N2" s="48"/>
    </row>
    <row r="3" spans="1:14" ht="21" hidden="1">
      <c r="A3" s="14"/>
      <c r="B3" s="14"/>
      <c r="C3" s="157" t="s">
        <v>43</v>
      </c>
      <c r="D3" s="157"/>
      <c r="E3" s="157"/>
      <c r="F3" s="157"/>
      <c r="G3" s="157"/>
      <c r="H3" s="157"/>
      <c r="I3" s="157"/>
      <c r="N3" s="64"/>
    </row>
    <row r="4" ht="15.75" customHeight="1" hidden="1">
      <c r="N4" s="64"/>
    </row>
    <row r="5" spans="1:14" ht="15" hidden="1">
      <c r="A5" s="187" t="s">
        <v>24</v>
      </c>
      <c r="B5" s="155" t="s">
        <v>8</v>
      </c>
      <c r="C5" s="155" t="s">
        <v>0</v>
      </c>
      <c r="D5" s="155" t="s">
        <v>1</v>
      </c>
      <c r="E5" s="155" t="s">
        <v>2</v>
      </c>
      <c r="F5" s="155" t="s">
        <v>3</v>
      </c>
      <c r="G5" s="155" t="s">
        <v>4</v>
      </c>
      <c r="H5" s="200" t="s">
        <v>5</v>
      </c>
      <c r="I5" s="74" t="s">
        <v>6</v>
      </c>
      <c r="J5" s="172" t="s">
        <v>9</v>
      </c>
      <c r="K5" s="173"/>
      <c r="L5" s="174" t="s">
        <v>12</v>
      </c>
      <c r="M5" s="175"/>
      <c r="N5" s="176"/>
    </row>
    <row r="6" spans="1:14" ht="15.75" customHeight="1" hidden="1">
      <c r="A6" s="188"/>
      <c r="B6" s="156"/>
      <c r="C6" s="156"/>
      <c r="D6" s="156"/>
      <c r="E6" s="156"/>
      <c r="F6" s="156"/>
      <c r="G6" s="156"/>
      <c r="H6" s="201"/>
      <c r="I6" s="75" t="s">
        <v>7</v>
      </c>
      <c r="J6" s="2" t="s">
        <v>2</v>
      </c>
      <c r="K6" s="2" t="s">
        <v>11</v>
      </c>
      <c r="L6" s="75" t="s">
        <v>13</v>
      </c>
      <c r="M6" s="75" t="s">
        <v>14</v>
      </c>
      <c r="N6" s="75" t="s">
        <v>15</v>
      </c>
    </row>
    <row r="7" spans="1:14" ht="69.6" customHeight="1" hidden="1">
      <c r="A7" s="194">
        <v>2</v>
      </c>
      <c r="B7" s="151"/>
      <c r="C7" s="152"/>
      <c r="D7" s="152"/>
      <c r="E7" s="152"/>
      <c r="F7" s="152"/>
      <c r="G7" s="153"/>
      <c r="H7" s="149"/>
      <c r="I7" s="120"/>
      <c r="J7" s="155"/>
      <c r="K7" s="159"/>
      <c r="L7" s="161"/>
      <c r="M7" s="161"/>
      <c r="N7" s="161"/>
    </row>
    <row r="8" spans="1:14" ht="15.75" customHeight="1" hidden="1">
      <c r="A8" s="195"/>
      <c r="B8" s="151"/>
      <c r="C8" s="152"/>
      <c r="D8" s="152"/>
      <c r="E8" s="152"/>
      <c r="F8" s="152"/>
      <c r="G8" s="153"/>
      <c r="H8" s="149"/>
      <c r="I8" s="84"/>
      <c r="J8" s="158"/>
      <c r="K8" s="160"/>
      <c r="L8" s="162"/>
      <c r="M8" s="162"/>
      <c r="N8" s="162"/>
    </row>
    <row r="9" spans="1:14" ht="72.6" customHeight="1" hidden="1">
      <c r="A9" s="194">
        <v>3</v>
      </c>
      <c r="B9" s="151"/>
      <c r="C9" s="152"/>
      <c r="D9" s="152"/>
      <c r="E9" s="152"/>
      <c r="F9" s="152"/>
      <c r="G9" s="153"/>
      <c r="H9" s="149"/>
      <c r="I9" s="120"/>
      <c r="J9" s="155"/>
      <c r="K9" s="159"/>
      <c r="L9" s="166"/>
      <c r="M9" s="166"/>
      <c r="N9" s="166"/>
    </row>
    <row r="10" spans="1:14" ht="15" customHeight="1" hidden="1">
      <c r="A10" s="195"/>
      <c r="B10" s="151"/>
      <c r="C10" s="152"/>
      <c r="D10" s="152"/>
      <c r="E10" s="152"/>
      <c r="F10" s="152"/>
      <c r="G10" s="153"/>
      <c r="H10" s="149"/>
      <c r="I10" s="84"/>
      <c r="J10" s="158"/>
      <c r="K10" s="171"/>
      <c r="L10" s="167"/>
      <c r="M10" s="167"/>
      <c r="N10" s="179"/>
    </row>
    <row r="11" spans="1:14" ht="15.75" customHeight="1" hidden="1">
      <c r="A11" s="56"/>
      <c r="B11" s="65"/>
      <c r="C11" s="78"/>
      <c r="D11" s="78"/>
      <c r="E11" s="78"/>
      <c r="F11" s="78"/>
      <c r="G11" s="79"/>
      <c r="H11" s="98">
        <f>SUM(H7:H10)</f>
        <v>0</v>
      </c>
      <c r="I11" s="80"/>
      <c r="J11" s="46"/>
      <c r="K11" s="47"/>
      <c r="L11" s="48"/>
      <c r="M11" s="48"/>
      <c r="N11" s="48"/>
    </row>
    <row r="12" spans="1:14" ht="21" hidden="1">
      <c r="A12" s="14"/>
      <c r="B12" s="14"/>
      <c r="C12" s="157" t="s">
        <v>42</v>
      </c>
      <c r="D12" s="157"/>
      <c r="E12" s="157"/>
      <c r="F12" s="157"/>
      <c r="G12" s="157"/>
      <c r="H12" s="157"/>
      <c r="I12" s="157"/>
      <c r="N12" s="64"/>
    </row>
    <row r="13" ht="15.75" customHeight="1" hidden="1">
      <c r="N13" s="64"/>
    </row>
    <row r="14" spans="1:14" ht="15" hidden="1">
      <c r="A14" s="187" t="s">
        <v>24</v>
      </c>
      <c r="B14" s="155" t="s">
        <v>8</v>
      </c>
      <c r="C14" s="155" t="s">
        <v>0</v>
      </c>
      <c r="D14" s="155" t="s">
        <v>1</v>
      </c>
      <c r="E14" s="155" t="s">
        <v>2</v>
      </c>
      <c r="F14" s="155" t="s">
        <v>3</v>
      </c>
      <c r="G14" s="155" t="s">
        <v>4</v>
      </c>
      <c r="H14" s="200" t="s">
        <v>5</v>
      </c>
      <c r="I14" s="69" t="s">
        <v>6</v>
      </c>
      <c r="J14" s="172" t="s">
        <v>9</v>
      </c>
      <c r="K14" s="173"/>
      <c r="L14" s="174" t="s">
        <v>12</v>
      </c>
      <c r="M14" s="175"/>
      <c r="N14" s="176"/>
    </row>
    <row r="15" spans="1:14" ht="15.75" customHeight="1" hidden="1">
      <c r="A15" s="188"/>
      <c r="B15" s="156"/>
      <c r="C15" s="156"/>
      <c r="D15" s="156"/>
      <c r="E15" s="156"/>
      <c r="F15" s="156"/>
      <c r="G15" s="156"/>
      <c r="H15" s="201"/>
      <c r="I15" s="70" t="s">
        <v>7</v>
      </c>
      <c r="J15" s="2" t="s">
        <v>2</v>
      </c>
      <c r="K15" s="2" t="s">
        <v>11</v>
      </c>
      <c r="L15" s="70" t="s">
        <v>13</v>
      </c>
      <c r="M15" s="70" t="s">
        <v>14</v>
      </c>
      <c r="N15" s="70" t="s">
        <v>15</v>
      </c>
    </row>
    <row r="16" spans="1:14" ht="65.4" customHeight="1" hidden="1">
      <c r="A16" s="150">
        <v>1</v>
      </c>
      <c r="B16" s="191" t="s">
        <v>48</v>
      </c>
      <c r="C16" s="170" t="s">
        <v>49</v>
      </c>
      <c r="D16" s="170" t="s">
        <v>47</v>
      </c>
      <c r="E16" s="170" t="s">
        <v>50</v>
      </c>
      <c r="F16" s="170" t="s">
        <v>51</v>
      </c>
      <c r="G16" s="154" t="s">
        <v>53</v>
      </c>
      <c r="H16" s="165">
        <v>267440237</v>
      </c>
      <c r="I16" s="136" t="s">
        <v>52</v>
      </c>
      <c r="J16" s="147" t="s">
        <v>55</v>
      </c>
      <c r="K16" s="159" t="s">
        <v>54</v>
      </c>
      <c r="L16" s="166"/>
      <c r="M16" s="166"/>
      <c r="N16" s="166"/>
    </row>
    <row r="17" spans="1:14" ht="15" customHeight="1" hidden="1">
      <c r="A17" s="150"/>
      <c r="B17" s="191"/>
      <c r="C17" s="170"/>
      <c r="D17" s="170"/>
      <c r="E17" s="170"/>
      <c r="F17" s="170"/>
      <c r="G17" s="154"/>
      <c r="H17" s="165"/>
      <c r="I17" s="53">
        <v>44565</v>
      </c>
      <c r="J17" s="199"/>
      <c r="K17" s="171"/>
      <c r="L17" s="167"/>
      <c r="M17" s="167"/>
      <c r="N17" s="179"/>
    </row>
    <row r="18" spans="1:14" ht="13.8" customHeight="1" hidden="1">
      <c r="A18" s="56"/>
      <c r="B18" s="65"/>
      <c r="C18" s="85"/>
      <c r="D18" s="85"/>
      <c r="E18" s="85"/>
      <c r="F18" s="85"/>
      <c r="G18" s="86"/>
      <c r="H18" s="99"/>
      <c r="I18" s="87"/>
      <c r="J18" s="46"/>
      <c r="K18" s="47"/>
      <c r="L18" s="48"/>
      <c r="M18" s="48"/>
      <c r="N18" s="48"/>
    </row>
    <row r="19" spans="2:9" ht="17.7" customHeight="1" hidden="1">
      <c r="B19" s="198" t="s">
        <v>45</v>
      </c>
      <c r="C19" s="198"/>
      <c r="D19" s="198"/>
      <c r="E19" s="198"/>
      <c r="F19" s="198"/>
      <c r="G19" s="198"/>
      <c r="H19" s="198"/>
      <c r="I19" s="14"/>
    </row>
    <row r="20" spans="2:9" ht="17.7" customHeight="1" hidden="1">
      <c r="B20" s="14"/>
      <c r="C20" s="14"/>
      <c r="D20" s="14"/>
      <c r="E20" s="14"/>
      <c r="F20" s="14"/>
      <c r="G20" s="14"/>
      <c r="H20" s="100"/>
      <c r="I20" s="14"/>
    </row>
    <row r="21" spans="1:14" ht="15" hidden="1">
      <c r="A21" s="187" t="s">
        <v>24</v>
      </c>
      <c r="B21" s="155" t="s">
        <v>8</v>
      </c>
      <c r="C21" s="155" t="s">
        <v>0</v>
      </c>
      <c r="D21" s="155" t="s">
        <v>1</v>
      </c>
      <c r="E21" s="155" t="s">
        <v>2</v>
      </c>
      <c r="F21" s="155" t="s">
        <v>3</v>
      </c>
      <c r="G21" s="155" t="s">
        <v>4</v>
      </c>
      <c r="H21" s="200" t="s">
        <v>5</v>
      </c>
      <c r="I21" s="127" t="s">
        <v>6</v>
      </c>
      <c r="J21" s="172" t="s">
        <v>9</v>
      </c>
      <c r="K21" s="173"/>
      <c r="L21" s="174" t="s">
        <v>12</v>
      </c>
      <c r="M21" s="175"/>
      <c r="N21" s="176"/>
    </row>
    <row r="22" spans="1:14" ht="15.75" customHeight="1" hidden="1">
      <c r="A22" s="188"/>
      <c r="B22" s="156"/>
      <c r="C22" s="156"/>
      <c r="D22" s="156"/>
      <c r="E22" s="156"/>
      <c r="F22" s="156"/>
      <c r="G22" s="156"/>
      <c r="H22" s="201"/>
      <c r="I22" s="125" t="s">
        <v>7</v>
      </c>
      <c r="J22" s="2" t="s">
        <v>2</v>
      </c>
      <c r="K22" s="2" t="s">
        <v>11</v>
      </c>
      <c r="L22" s="125" t="s">
        <v>13</v>
      </c>
      <c r="M22" s="125" t="s">
        <v>14</v>
      </c>
      <c r="N22" s="125" t="s">
        <v>15</v>
      </c>
    </row>
    <row r="23" spans="1:14" ht="51.6" customHeight="1" hidden="1">
      <c r="A23" s="150">
        <v>1</v>
      </c>
      <c r="B23" s="151"/>
      <c r="C23" s="152"/>
      <c r="D23" s="152"/>
      <c r="E23" s="152"/>
      <c r="F23" s="152"/>
      <c r="G23" s="153"/>
      <c r="H23" s="149"/>
      <c r="I23" s="126"/>
      <c r="J23" s="155"/>
      <c r="K23" s="159"/>
      <c r="L23" s="166"/>
      <c r="M23" s="166"/>
      <c r="N23" s="166"/>
    </row>
    <row r="24" spans="1:14" ht="15" hidden="1">
      <c r="A24" s="150"/>
      <c r="B24" s="151"/>
      <c r="C24" s="152"/>
      <c r="D24" s="152"/>
      <c r="E24" s="152"/>
      <c r="F24" s="152"/>
      <c r="G24" s="153"/>
      <c r="H24" s="149"/>
      <c r="I24" s="84"/>
      <c r="J24" s="158"/>
      <c r="K24" s="171"/>
      <c r="L24" s="167"/>
      <c r="M24" s="167"/>
      <c r="N24" s="179"/>
    </row>
    <row r="25" spans="1:14" ht="15">
      <c r="A25" s="46"/>
      <c r="B25" s="65"/>
      <c r="C25" s="131"/>
      <c r="D25" s="131"/>
      <c r="E25" s="131"/>
      <c r="F25" s="131"/>
      <c r="G25" s="132"/>
      <c r="H25" s="133"/>
      <c r="I25" s="134"/>
      <c r="J25" s="46"/>
      <c r="K25" s="128"/>
      <c r="L25" s="129"/>
      <c r="M25" s="129"/>
      <c r="N25" s="130"/>
    </row>
    <row r="26" spans="1:14" ht="21">
      <c r="A26" s="14"/>
      <c r="B26" s="14"/>
      <c r="C26" s="157" t="s">
        <v>18</v>
      </c>
      <c r="D26" s="157"/>
      <c r="E26" s="157"/>
      <c r="F26" s="157"/>
      <c r="G26" s="157"/>
      <c r="H26" s="157"/>
      <c r="I26" s="157"/>
      <c r="J26" s="157"/>
      <c r="N26" s="64"/>
    </row>
    <row r="27" ht="15.75" customHeight="1">
      <c r="N27" s="64"/>
    </row>
    <row r="28" spans="1:14" ht="15">
      <c r="A28" s="187" t="s">
        <v>24</v>
      </c>
      <c r="B28" s="155" t="s">
        <v>8</v>
      </c>
      <c r="C28" s="155" t="s">
        <v>0</v>
      </c>
      <c r="D28" s="155" t="s">
        <v>1</v>
      </c>
      <c r="E28" s="155" t="s">
        <v>2</v>
      </c>
      <c r="F28" s="155" t="s">
        <v>3</v>
      </c>
      <c r="G28" s="155" t="s">
        <v>4</v>
      </c>
      <c r="H28" s="200" t="s">
        <v>5</v>
      </c>
      <c r="I28" s="127" t="s">
        <v>6</v>
      </c>
      <c r="J28" s="172" t="s">
        <v>9</v>
      </c>
      <c r="K28" s="173"/>
      <c r="L28" s="174" t="s">
        <v>12</v>
      </c>
      <c r="M28" s="175"/>
      <c r="N28" s="176"/>
    </row>
    <row r="29" spans="1:14" ht="15.75" customHeight="1">
      <c r="A29" s="188"/>
      <c r="B29" s="156"/>
      <c r="C29" s="156"/>
      <c r="D29" s="156"/>
      <c r="E29" s="156"/>
      <c r="F29" s="156"/>
      <c r="G29" s="156"/>
      <c r="H29" s="201"/>
      <c r="I29" s="125" t="s">
        <v>7</v>
      </c>
      <c r="J29" s="2" t="s">
        <v>2</v>
      </c>
      <c r="K29" s="2" t="s">
        <v>11</v>
      </c>
      <c r="L29" s="125" t="s">
        <v>13</v>
      </c>
      <c r="M29" s="125" t="s">
        <v>14</v>
      </c>
      <c r="N29" s="125" t="s">
        <v>15</v>
      </c>
    </row>
    <row r="30" spans="1:14" ht="66" customHeight="1">
      <c r="A30" s="180">
        <v>1</v>
      </c>
      <c r="B30" s="151" t="s">
        <v>82</v>
      </c>
      <c r="C30" s="152" t="s">
        <v>58</v>
      </c>
      <c r="D30" s="152" t="s">
        <v>59</v>
      </c>
      <c r="E30" s="152" t="s">
        <v>60</v>
      </c>
      <c r="F30" s="152" t="s">
        <v>83</v>
      </c>
      <c r="G30" s="153" t="s">
        <v>84</v>
      </c>
      <c r="H30" s="149">
        <v>79215325</v>
      </c>
      <c r="I30" s="139" t="s">
        <v>61</v>
      </c>
      <c r="J30" s="155" t="s">
        <v>104</v>
      </c>
      <c r="K30" s="159" t="s">
        <v>101</v>
      </c>
      <c r="L30" s="161" t="s">
        <v>102</v>
      </c>
      <c r="M30" s="161" t="s">
        <v>103</v>
      </c>
      <c r="N30" s="161"/>
    </row>
    <row r="31" spans="1:14" ht="15" customHeight="1">
      <c r="A31" s="181"/>
      <c r="B31" s="151"/>
      <c r="C31" s="152"/>
      <c r="D31" s="152"/>
      <c r="E31" s="152"/>
      <c r="F31" s="152"/>
      <c r="G31" s="153"/>
      <c r="H31" s="149"/>
      <c r="I31" s="84">
        <v>44586</v>
      </c>
      <c r="J31" s="158"/>
      <c r="K31" s="160"/>
      <c r="L31" s="162"/>
      <c r="M31" s="162"/>
      <c r="N31" s="162"/>
    </row>
    <row r="33" spans="2:9" s="51" customFormat="1" ht="21" hidden="1">
      <c r="B33" s="190" t="s">
        <v>19</v>
      </c>
      <c r="C33" s="190"/>
      <c r="D33" s="190"/>
      <c r="E33" s="190"/>
      <c r="F33" s="190"/>
      <c r="G33" s="190"/>
      <c r="H33" s="190"/>
      <c r="I33" s="190"/>
    </row>
    <row r="34" ht="15" hidden="1">
      <c r="A34" s="3"/>
    </row>
    <row r="35" spans="1:14" ht="15" hidden="1">
      <c r="A35" s="3"/>
      <c r="B35" s="155" t="s">
        <v>8</v>
      </c>
      <c r="C35" s="155" t="s">
        <v>0</v>
      </c>
      <c r="D35" s="155" t="s">
        <v>1</v>
      </c>
      <c r="E35" s="155" t="s">
        <v>2</v>
      </c>
      <c r="F35" s="155" t="s">
        <v>3</v>
      </c>
      <c r="G35" s="155" t="s">
        <v>4</v>
      </c>
      <c r="H35" s="200" t="s">
        <v>5</v>
      </c>
      <c r="I35" s="89" t="s">
        <v>6</v>
      </c>
      <c r="J35" s="172" t="s">
        <v>9</v>
      </c>
      <c r="K35" s="173"/>
      <c r="L35" s="174" t="s">
        <v>12</v>
      </c>
      <c r="M35" s="175"/>
      <c r="N35" s="176"/>
    </row>
    <row r="36" spans="1:14" ht="15" hidden="1">
      <c r="A36" s="3"/>
      <c r="B36" s="156"/>
      <c r="C36" s="156"/>
      <c r="D36" s="156"/>
      <c r="E36" s="156"/>
      <c r="F36" s="156"/>
      <c r="G36" s="156"/>
      <c r="H36" s="201"/>
      <c r="I36" s="90" t="s">
        <v>7</v>
      </c>
      <c r="J36" s="2" t="s">
        <v>2</v>
      </c>
      <c r="K36" s="2" t="s">
        <v>11</v>
      </c>
      <c r="L36" s="90" t="s">
        <v>13</v>
      </c>
      <c r="M36" s="90" t="s">
        <v>14</v>
      </c>
      <c r="N36" s="90" t="s">
        <v>15</v>
      </c>
    </row>
    <row r="37" spans="1:14" ht="58.2" customHeight="1" hidden="1">
      <c r="A37" s="150">
        <v>1</v>
      </c>
      <c r="B37" s="151"/>
      <c r="C37" s="152"/>
      <c r="D37" s="152"/>
      <c r="E37" s="152"/>
      <c r="F37" s="152"/>
      <c r="G37" s="153"/>
      <c r="H37" s="149"/>
      <c r="I37" s="135"/>
      <c r="J37" s="155"/>
      <c r="K37" s="159"/>
      <c r="L37" s="166"/>
      <c r="M37" s="166"/>
      <c r="N37" s="166"/>
    </row>
    <row r="38" spans="1:14" ht="15.75" customHeight="1" hidden="1">
      <c r="A38" s="150"/>
      <c r="B38" s="151"/>
      <c r="C38" s="152"/>
      <c r="D38" s="152"/>
      <c r="E38" s="152"/>
      <c r="F38" s="152"/>
      <c r="G38" s="153"/>
      <c r="H38" s="149"/>
      <c r="I38" s="84"/>
      <c r="J38" s="158"/>
      <c r="K38" s="160"/>
      <c r="L38" s="167"/>
      <c r="M38" s="167"/>
      <c r="N38" s="179"/>
    </row>
  </sheetData>
  <mergeCells count="134">
    <mergeCell ref="A37:A38"/>
    <mergeCell ref="B37:B38"/>
    <mergeCell ref="C37:C38"/>
    <mergeCell ref="D37:D38"/>
    <mergeCell ref="E37:E38"/>
    <mergeCell ref="F37:F38"/>
    <mergeCell ref="B33:I33"/>
    <mergeCell ref="B35:B36"/>
    <mergeCell ref="A9:A10"/>
    <mergeCell ref="B9:B10"/>
    <mergeCell ref="C9:C10"/>
    <mergeCell ref="D9:D10"/>
    <mergeCell ref="E9:E10"/>
    <mergeCell ref="F9:F10"/>
    <mergeCell ref="G9:G10"/>
    <mergeCell ref="H9:H10"/>
    <mergeCell ref="C35:C36"/>
    <mergeCell ref="D35:D36"/>
    <mergeCell ref="E35:E36"/>
    <mergeCell ref="F35:F36"/>
    <mergeCell ref="G35:G36"/>
    <mergeCell ref="H35:H36"/>
    <mergeCell ref="J35:K35"/>
    <mergeCell ref="L9:L10"/>
    <mergeCell ref="M9:M10"/>
    <mergeCell ref="J9:J10"/>
    <mergeCell ref="A1:D1"/>
    <mergeCell ref="F1:G1"/>
    <mergeCell ref="A14:A15"/>
    <mergeCell ref="B14:B15"/>
    <mergeCell ref="A5:A6"/>
    <mergeCell ref="B5:B6"/>
    <mergeCell ref="C5:C6"/>
    <mergeCell ref="D5:D6"/>
    <mergeCell ref="D28:D29"/>
    <mergeCell ref="A7:A8"/>
    <mergeCell ref="B7:B8"/>
    <mergeCell ref="C7:C8"/>
    <mergeCell ref="D7:D8"/>
    <mergeCell ref="E7:E8"/>
    <mergeCell ref="C3:I3"/>
    <mergeCell ref="E28:E29"/>
    <mergeCell ref="F5:F6"/>
    <mergeCell ref="G5:G6"/>
    <mergeCell ref="H5:H6"/>
    <mergeCell ref="F28:F29"/>
    <mergeCell ref="F14:F15"/>
    <mergeCell ref="G14:G15"/>
    <mergeCell ref="H14:H15"/>
    <mergeCell ref="L30:L31"/>
    <mergeCell ref="L5:N5"/>
    <mergeCell ref="C12:I12"/>
    <mergeCell ref="L14:N14"/>
    <mergeCell ref="G21:G22"/>
    <mergeCell ref="C21:C22"/>
    <mergeCell ref="G23:G24"/>
    <mergeCell ref="H21:H22"/>
    <mergeCell ref="F7:F8"/>
    <mergeCell ref="E5:E6"/>
    <mergeCell ref="C30:C31"/>
    <mergeCell ref="D30:D31"/>
    <mergeCell ref="J21:K21"/>
    <mergeCell ref="F30:F31"/>
    <mergeCell ref="G30:G31"/>
    <mergeCell ref="L7:L8"/>
    <mergeCell ref="M7:M8"/>
    <mergeCell ref="N7:N8"/>
    <mergeCell ref="N9:N10"/>
    <mergeCell ref="J5:K5"/>
    <mergeCell ref="J14:K14"/>
    <mergeCell ref="J28:K28"/>
    <mergeCell ref="H30:H31"/>
    <mergeCell ref="J30:J31"/>
    <mergeCell ref="C28:C29"/>
    <mergeCell ref="K30:K31"/>
    <mergeCell ref="E30:E31"/>
    <mergeCell ref="C14:C15"/>
    <mergeCell ref="D14:D15"/>
    <mergeCell ref="E14:E15"/>
    <mergeCell ref="H28:H29"/>
    <mergeCell ref="H7:H8"/>
    <mergeCell ref="J7:J8"/>
    <mergeCell ref="K7:K8"/>
    <mergeCell ref="G7:G8"/>
    <mergeCell ref="K16:K17"/>
    <mergeCell ref="K23:K24"/>
    <mergeCell ref="K9:K10"/>
    <mergeCell ref="J23:J24"/>
    <mergeCell ref="F23:F24"/>
    <mergeCell ref="B23:B24"/>
    <mergeCell ref="C23:C24"/>
    <mergeCell ref="A16:A17"/>
    <mergeCell ref="A30:A31"/>
    <mergeCell ref="M23:M24"/>
    <mergeCell ref="H23:H24"/>
    <mergeCell ref="L21:N21"/>
    <mergeCell ref="B28:B29"/>
    <mergeCell ref="A28:A29"/>
    <mergeCell ref="G28:G29"/>
    <mergeCell ref="L28:N28"/>
    <mergeCell ref="M30:M31"/>
    <mergeCell ref="N30:N31"/>
    <mergeCell ref="A21:A22"/>
    <mergeCell ref="B21:B22"/>
    <mergeCell ref="E21:E22"/>
    <mergeCell ref="F21:F22"/>
    <mergeCell ref="D23:D24"/>
    <mergeCell ref="E23:E24"/>
    <mergeCell ref="N16:N17"/>
    <mergeCell ref="L16:L17"/>
    <mergeCell ref="M16:M17"/>
    <mergeCell ref="B16:B17"/>
    <mergeCell ref="C16:C17"/>
    <mergeCell ref="D16:D17"/>
    <mergeCell ref="E16:E17"/>
    <mergeCell ref="F16:F17"/>
    <mergeCell ref="G16:G17"/>
    <mergeCell ref="H16:H17"/>
    <mergeCell ref="J16:J17"/>
    <mergeCell ref="B30:B31"/>
    <mergeCell ref="D21:D22"/>
    <mergeCell ref="B19:H19"/>
    <mergeCell ref="G37:G38"/>
    <mergeCell ref="H37:H38"/>
    <mergeCell ref="A23:A24"/>
    <mergeCell ref="N23:N24"/>
    <mergeCell ref="L23:L24"/>
    <mergeCell ref="C26:J26"/>
    <mergeCell ref="J37:J38"/>
    <mergeCell ref="L37:L38"/>
    <mergeCell ref="M37:M38"/>
    <mergeCell ref="L35:N35"/>
    <mergeCell ref="K37:K38"/>
    <mergeCell ref="N37:N38"/>
  </mergeCells>
  <hyperlinks>
    <hyperlink ref="B16" r:id="rId1" display="javascript: consultaProceso('21-21-28833')"/>
    <hyperlink ref="B16:B17" r:id="rId2" display="P-009-SPIF-2021"/>
    <hyperlink ref="K16" r:id="rId3" display="mailto:contratacion@sanpedrodeuraba-antioquia.gov.co"/>
    <hyperlink ref="B30" r:id="rId4" display="javascript: consultaProceso('21-4-12484089')"/>
    <hyperlink ref="B30:B31" r:id="rId5" display="PR 2021 047"/>
    <hyperlink ref="K30" r:id="rId6" display="mailto:astrid.meneses@aguasregionales.com"/>
  </hyperlinks>
  <printOptions/>
  <pageMargins left="0.7" right="0.7" top="0.75" bottom="0.75" header="0.3" footer="0.3"/>
  <pageSetup horizontalDpi="600" verticalDpi="600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Manuela Gutierrez Arcila</cp:lastModifiedBy>
  <cp:lastPrinted>2018-10-01T13:42:16Z</cp:lastPrinted>
  <dcterms:created xsi:type="dcterms:W3CDTF">2018-07-07T21:55:34Z</dcterms:created>
  <dcterms:modified xsi:type="dcterms:W3CDTF">2022-02-01T02:14:19Z</dcterms:modified>
  <cp:category/>
  <cp:version/>
  <cp:contentType/>
  <cp:contentStatus/>
</cp:coreProperties>
</file>