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2576" activeTab="0"/>
  </bookViews>
  <sheets>
    <sheet name="RESUMEN" sheetId="4" r:id="rId1"/>
    <sheet name="ANTIOQUIA" sheetId="1" r:id="rId2"/>
    <sheet name="URABÀ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<sst xmlns="http://schemas.openxmlformats.org/spreadsheetml/2006/main" count="484" uniqueCount="191">
  <si>
    <t>Tipo de Proceso</t>
  </si>
  <si>
    <t>Estado</t>
  </si>
  <si>
    <t>Entidad</t>
  </si>
  <si>
    <t>Objeto</t>
  </si>
  <si>
    <t>Departamento y Municipio de Ejecución</t>
  </si>
  <si>
    <t>Cuantía</t>
  </si>
  <si>
    <t>Fecha</t>
  </si>
  <si>
    <t>(dd-mm-aaaa)</t>
  </si>
  <si>
    <t>Número de Proceso</t>
  </si>
  <si>
    <t>Contactos</t>
  </si>
  <si>
    <t>ANTIOQUIA SIN URABA</t>
  </si>
  <si>
    <t>Correo</t>
  </si>
  <si>
    <t>Adjudicacion</t>
  </si>
  <si>
    <t>Empresa</t>
  </si>
  <si>
    <t>Representante Legal</t>
  </si>
  <si>
    <t>Contacto</t>
  </si>
  <si>
    <t xml:space="preserve"> URABA</t>
  </si>
  <si>
    <t>GRUPO C. MAQUINARIA Y ACCESORIOS PARA CONSTRUCCION Y EDIFICACIONES</t>
  </si>
  <si>
    <t>GRUPO F. SERVICIOS DE EDIFICACION, CONSTRUCCION DE INSTALACIONES Y MANTENIMIENTO</t>
  </si>
  <si>
    <t>GRUPO G. TERRENOS, EDIFICIOS, ESTRUCTURAS Y VIAS</t>
  </si>
  <si>
    <t>Número de contratos</t>
  </si>
  <si>
    <t>Valor contratos</t>
  </si>
  <si>
    <t>GRUPO D. COMPONENTES, ACCESORIOS Y SUMINISTROS DE SISTEMAS ELECTRONICOS E ILUMINACION</t>
  </si>
  <si>
    <t>GRUPO D. COMPONENTES Y SUMINISTROS PARA ESTRUCTURAS, EDIFICACIONES, CONSTRUCCION Y OBRAS CIVILES</t>
  </si>
  <si>
    <t>#</t>
  </si>
  <si>
    <t>* Contratos mayores a 100 millones de pesos</t>
  </si>
  <si>
    <t>CONTRATOS CELEBRADOS EN EL PERIODO EN ANTIOQUIA SIN URABA *</t>
  </si>
  <si>
    <t>CONTRATOS CELEBRADOS EN EL PERIODO EN ANTIOQUIA *</t>
  </si>
  <si>
    <t>CONTRATOS CELEBRADOS EN EL PERIODO EN URABA *</t>
  </si>
  <si>
    <t>* Todas las cuantías</t>
  </si>
  <si>
    <t>* Todas las cuantías en Urabá, y mayores a 100 millones en el resto de Antioquia</t>
  </si>
  <si>
    <t>TOTAL EN ANTIOQUIA SIN URABA</t>
  </si>
  <si>
    <t>TOTAL EN  URABA</t>
  </si>
  <si>
    <t>TOTAL EN ANTIOQUIA</t>
  </si>
  <si>
    <t>TOTALES</t>
  </si>
  <si>
    <t>INFORME DE LICITACIONES</t>
  </si>
  <si>
    <t>TOTAL EN URABA</t>
  </si>
  <si>
    <t>NÚMERO DE CONTRATOS</t>
  </si>
  <si>
    <t>VALOR CONTRATOS</t>
  </si>
  <si>
    <t>TOTAL DE CONTRATOS CELEBRADOS EN ANTIOQUIA</t>
  </si>
  <si>
    <t>NOTAS:</t>
  </si>
  <si>
    <t>Los contratos registrados para Urabá incluye todas las cuantías, para el resto de Antioquia incluye las cuantías superiores a los 100 millones de pesos.</t>
  </si>
  <si>
    <t>GRUPO D. COMPONENTES Y SUMINISTROS PARA ESTRUCTURAS, EDIFICACION, CONSTRUCCION Y OBRAS CIVILES</t>
  </si>
  <si>
    <t>GRUPO C. MAQUINARIA Y ASESORIOS PARA CONSTRUCCION Y EDIFICACION</t>
  </si>
  <si>
    <t>FECHA REPORTE:</t>
  </si>
  <si>
    <t>GRUPO D. COMPONENTES, ACCESORIOS Y SUMINISTROS DE SISTEMAS ELECTRICOS E ILUMINACION</t>
  </si>
  <si>
    <t>Enero 2022</t>
  </si>
  <si>
    <t>Convocado</t>
  </si>
  <si>
    <t>Licitación obra pública</t>
  </si>
  <si>
    <t>Fecha de apertura</t>
  </si>
  <si>
    <t>Régimen Especial</t>
  </si>
  <si>
    <t>Celebrado</t>
  </si>
  <si>
    <t>Fecha de Celebración del Primer Contrato</t>
  </si>
  <si>
    <t>CONTRATOS CELEBRADOS EN EL PERIODO
16/01/2022 a 31/01/2022</t>
  </si>
  <si>
    <t>CONTRATOS CELEBRADOS EN EL PERIODO
1/01/2022 a 15/01/2022</t>
  </si>
  <si>
    <t>TOTAL CONTRATOS DESDE 1/01/2022</t>
  </si>
  <si>
    <t>TOTAL DESDE
 ENERO 2022</t>
  </si>
  <si>
    <t>ANTIOQUIA - ALCALDÍA MUNICIPIO DE VALDIVIA</t>
  </si>
  <si>
    <t>ANTIOQUIA - ALCALDÍA MUNICIPIO DE PUERTO NARE</t>
  </si>
  <si>
    <r>
      <t>Antioquia</t>
    </r>
    <r>
      <rPr>
        <sz val="11"/>
        <rFont val="Calibri"/>
        <family val="2"/>
        <scheme val="minor"/>
      </rPr>
      <t> : Valdivia</t>
    </r>
  </si>
  <si>
    <r>
      <t>Antioquia</t>
    </r>
    <r>
      <rPr>
        <sz val="11"/>
        <rFont val="Calibri"/>
        <family val="2"/>
        <scheme val="minor"/>
      </rPr>
      <t> : Puerto Nare</t>
    </r>
  </si>
  <si>
    <t xml:space="preserve"> contratacion@valdivia-antioquia.gov.co</t>
  </si>
  <si>
    <t>MUNICIPIO DE VALDIVIA</t>
  </si>
  <si>
    <t>MUNICIPIO DE PUERTO NARE</t>
  </si>
  <si>
    <t>ANTIOQUIA - EMPRESA DE DESARROLLO URBANO DE LA CEJA - EMDUCE</t>
  </si>
  <si>
    <t xml:space="preserve"> info@emduce.gov.co</t>
  </si>
  <si>
    <t>EMDUCE</t>
  </si>
  <si>
    <t>Subasta</t>
  </si>
  <si>
    <t>Fecha Lim. Docs Habilitantes</t>
  </si>
  <si>
    <t>Selección Abreviada de Menor Cuantía (Ley 1150 de 2007)</t>
  </si>
  <si>
    <t>LP-001-2022</t>
  </si>
  <si>
    <t>ANTIOQUIA - EMPRESA DE VIVIENDA Y DESARROLLO URBANO Y RURAL DEL MUNICIPIO DE ENVIGADO DESUR - ENVIGADO</t>
  </si>
  <si>
    <r>
      <t>Antioquia</t>
    </r>
    <r>
      <rPr>
        <sz val="11"/>
        <rFont val="Calibri"/>
        <family val="2"/>
        <scheme val="minor"/>
      </rPr>
      <t> : Envigado</t>
    </r>
  </si>
  <si>
    <r>
      <t>Antioquia</t>
    </r>
    <r>
      <rPr>
        <sz val="11"/>
        <rFont val="Calibri"/>
        <family val="2"/>
        <scheme val="minor"/>
      </rPr>
      <t> : Segovia</t>
    </r>
  </si>
  <si>
    <r>
      <t>Antioquia</t>
    </r>
    <r>
      <rPr>
        <sz val="11"/>
        <rFont val="Calibri"/>
        <family val="2"/>
        <scheme val="minor"/>
      </rPr>
      <t> : Medellín</t>
    </r>
  </si>
  <si>
    <t xml:space="preserve"> gobierno@puertonareantioquia.gov.co</t>
  </si>
  <si>
    <t>DESUR</t>
  </si>
  <si>
    <t>003-2022</t>
  </si>
  <si>
    <t>ANTIOQUIA - ALCALDÍA MUNICIPIO DE ANDES</t>
  </si>
  <si>
    <r>
      <t>Antioquia</t>
    </r>
    <r>
      <rPr>
        <sz val="11"/>
        <rFont val="Calibri"/>
        <family val="2"/>
        <scheme val="minor"/>
      </rPr>
      <t> : La Ceja</t>
    </r>
  </si>
  <si>
    <r>
      <t>Antioquia</t>
    </r>
    <r>
      <rPr>
        <sz val="11"/>
        <rFont val="Calibri"/>
        <family val="2"/>
        <scheme val="minor"/>
      </rPr>
      <t> : Andes</t>
    </r>
  </si>
  <si>
    <t xml:space="preserve"> planeacion@andes-antioquia.gov.co</t>
  </si>
  <si>
    <t>MUNICIPIO DE ANDES</t>
  </si>
  <si>
    <t>CONTRATOS CELEBRADOS EN EL PERIODO
1/02/2022 a 15/02/2022</t>
  </si>
  <si>
    <t>16/FEBRERO/2022 A 28/FEBRERO/2022</t>
  </si>
  <si>
    <t>Febrero 2022</t>
  </si>
  <si>
    <t>CONTRATOS CELEBRADOS EN EL PERIODO
16/02/2022 a 28/02/2022</t>
  </si>
  <si>
    <t>02 SA 2022</t>
  </si>
  <si>
    <t>ANTIOQUIA - TECNOLÓGICO DE ANTIOQUIA - MEDELLÍN</t>
  </si>
  <si>
    <t>El Contratista suministrará al Tecnológico de Antioquia - Institución Universitaria, bienes y materiales de construcción y ferretería para el mantenimiento de las instalaciones de la Institución Universitaria y en donde haga presencia el Tecnológico de Antioquia, de acuerdo con las especificaciones técnicas contenidas en proceso de selección.</t>
  </si>
  <si>
    <t>ANTIOQUIA - EMPRESA DE DESARROLLO SOSTENIBLE DEL MUNICIPIO DE MARINILLA</t>
  </si>
  <si>
    <t>“SUMINISTRO DE MATERIALES PARA EL MANTENIMIENTO Y LA EXPANSIÓN DE ALUMBRADO PÚBLICO DEL MUNICIPIO DE MARINILLA”</t>
  </si>
  <si>
    <r>
      <t>Antioquia</t>
    </r>
    <r>
      <rPr>
        <sz val="11"/>
        <rFont val="Calibri"/>
        <family val="2"/>
        <scheme val="minor"/>
      </rPr>
      <t> : Marinilla</t>
    </r>
  </si>
  <si>
    <t xml:space="preserve"> procesos.juridica@tdea.edu.co</t>
  </si>
  <si>
    <t>auxiliaradministrativo@sumar.gov.co</t>
  </si>
  <si>
    <t xml:space="preserve">SINSUTEC S.A.S.
NIT. 901372245 </t>
  </si>
  <si>
    <t>JULIO CESAR ARANGO TORO</t>
  </si>
  <si>
    <t>TECNOLÓGICO DE ANTIOQUIA</t>
  </si>
  <si>
    <t>EMPRESA DE DESARROLLO SOSTENIBLE DEL MUNICIPIO DE MARINILLA</t>
  </si>
  <si>
    <t>LP-003-2022</t>
  </si>
  <si>
    <t>CONTRUCCIÓN DE 14 SOLUCIONES DE VIVIENDAS DE INTERES SOCIAL EN EL AREA RURAL DEL MUNICIPIO DE PUERTO NARE - DEPARTAMENTO DE ANTIOQUIA</t>
  </si>
  <si>
    <t>LP002-2022</t>
  </si>
  <si>
    <t>Borrador</t>
  </si>
  <si>
    <t>MEJORAMIENTO DE VIAS TERCIARIAS MEDIANTE EL USO DE PLACA HUELLAS EN EL MUNICIPIO DE VALDIVIA, ANTIOQUIA.</t>
  </si>
  <si>
    <t>SA-MC-012-2021</t>
  </si>
  <si>
    <t>ANTIOQUIA - ALCALDÍA MUNICIPIO DE VEGACHÍ</t>
  </si>
  <si>
    <t>OBRAS DE MITIGACIÓN EN LA SEDE PRIMARIA DE LA INSTITUCIÓN EDUCATIVA JHON EFE KENNEDY DEL CORREGIMIENTO EL TIGRE DEL MUNICIPIO DE VEGACHÍ – ANTIOQUIA</t>
  </si>
  <si>
    <t>DESur-OC-79-2022</t>
  </si>
  <si>
    <t>SELECCIONAR AL DESARROLLADOR DEL PROYECTO INMOBILIARIO VIP PARAÍSO PALMAS 3. EN CUMPLIMIENTO AL ACTA DE EJECUCIÓN No. 4 DEL CONVENIO INTERADMINISTRATIVO MARCO ENV-09-09-0898-21.</t>
  </si>
  <si>
    <t>DESur-OC-80-2022</t>
  </si>
  <si>
    <t>REMODELACIÓN Y ACONDICIONAMIENTO DE LA INFRAESTRUCTURA DE REDES ELECTRICAS Y CABLEADO ESTRUCTURADO DE LOS ESPACIOS ACADÉMICOS PARA DOCENTES Y DECANATURAS EN LOS PISOS 2 Y 3 DE LOS BLOQUES 3 Y 5 DE LA IUE.</t>
  </si>
  <si>
    <t>ANTIOQUIA - ALCALDÍA MUNICIPIO DE BETULIA</t>
  </si>
  <si>
    <t>REALIZAR EL MANTENIMIENTO Y ADECUACION DE LOS CER EL CUCHUCO, LA GUAMALA, JULIO GIRALDO, LA QUIEBRA Y SAN ANTONIO DEL MUNICIPIO DE BETULIA ANTIOQUIA</t>
  </si>
  <si>
    <t>SAMC N° 001 DE 2022</t>
  </si>
  <si>
    <t>ANTIOQUIA - ALCALDÍA MUNICIPIO DE SANTA BÁRBARA</t>
  </si>
  <si>
    <t>AUNAR ESFUERZOS ENTRE EL DEPARTAMENTO DE ANTIOQUIA Y EL MUNICIPIO DE SANTA BÁRBARA PARA LA EJECUCIÓN DE LAS ACTIVIDADES DE MANTENIMIENTO MECÁNICO DE LA RED VIAL QUE BENEFICIA AL MUNICIPIO ASOCIADO</t>
  </si>
  <si>
    <t>LP 002 DE 2022</t>
  </si>
  <si>
    <t>ANTIOQUIA - ALCALDÍA MUNICIPIO DE URAMITA</t>
  </si>
  <si>
    <t>CONSTRUCCIÓN PARA EL ESTABLECIMIENTO Y COMERCIALIZACIÓN DE LIMÓN TAHITÍ Y CACAO DENTRO DEL CONVENIO DEL FONDO DE FOMENTO AGROPECUARIO EN EL MUNICIPIO DE URAMITA -ANTIOQUIA</t>
  </si>
  <si>
    <t>SAMC-01-2022</t>
  </si>
  <si>
    <t>ANTIOQUIA - ALCALDÍA MUNICIPIO DE GUADALUPE</t>
  </si>
  <si>
    <t>CONSTRUCCIÓN Y MEJORAMIENTO DE VIVIENDA RURAL Y DE LA INFRAESTRUCTURA EDUCATIVA, DEPORTIVA, RECREATIVA Y COMUNITARIA EN EL MUNICIPIO DE GUADALUPE, ANTIOQUIA</t>
  </si>
  <si>
    <t>Liquidado</t>
  </si>
  <si>
    <t>Fecha de Liquidación</t>
  </si>
  <si>
    <t>ANTIOQUIA - GOBERNACIÓN</t>
  </si>
  <si>
    <t>EL DEPARTAMENTO DE ANTIOQUIA COFINANCIA AL MUNICIPIO DE CAROLINA DEL PRINCIPE CON RECURSOS ECONOMICOS PARA QUE ESTE LLEVE A CABO LA PAVIMENTACION DE VIAS TERCIARIAS</t>
  </si>
  <si>
    <t>INVITACIÓN PÚBLICA DE OFERTA No 001 DE 2022</t>
  </si>
  <si>
    <t>ANTIOQUIA - EMPRESA INDUSTRIAL Y COMERCIAL DEL ESTADO - AGENCIA DE DESARROLLO LOCAL DE ITAGÜÍ -</t>
  </si>
  <si>
    <t>ADECUACION Y EQUIPAMIENTO PARA LA PUESTA EN FUNCIONAMIENTO Y EL APROVECHAMIENTO COMERCIAL DEL CENTRO CULTURAL Y AMBIENTAL “CARIBE”.</t>
  </si>
  <si>
    <r>
      <t>Antioquia</t>
    </r>
    <r>
      <rPr>
        <sz val="11"/>
        <rFont val="Calibri"/>
        <family val="2"/>
        <scheme val="minor"/>
      </rPr>
      <t> : Vegachí</t>
    </r>
  </si>
  <si>
    <r>
      <t>Antioquia</t>
    </r>
    <r>
      <rPr>
        <sz val="11"/>
        <rFont val="Calibri"/>
        <family val="2"/>
        <scheme val="minor"/>
      </rPr>
      <t> : Betulia</t>
    </r>
  </si>
  <si>
    <r>
      <t>Antioquia</t>
    </r>
    <r>
      <rPr>
        <sz val="11"/>
        <rFont val="Calibri"/>
        <family val="2"/>
        <scheme val="minor"/>
      </rPr>
      <t> : Santa Bárbara</t>
    </r>
  </si>
  <si>
    <r>
      <t>Antioquia</t>
    </r>
    <r>
      <rPr>
        <sz val="11"/>
        <rFont val="Calibri"/>
        <family val="2"/>
        <scheme val="minor"/>
      </rPr>
      <t> : Uramita</t>
    </r>
  </si>
  <si>
    <r>
      <t>Antioquia</t>
    </r>
    <r>
      <rPr>
        <sz val="11"/>
        <rFont val="Calibri"/>
        <family val="2"/>
        <scheme val="minor"/>
      </rPr>
      <t> : Guadalupe</t>
    </r>
  </si>
  <si>
    <r>
      <t>Antioquia</t>
    </r>
    <r>
      <rPr>
        <sz val="11"/>
        <rFont val="Calibri"/>
        <family val="2"/>
        <scheme val="minor"/>
      </rPr>
      <t> : Carolina del Príncipe</t>
    </r>
  </si>
  <si>
    <r>
      <t>Antioquia</t>
    </r>
    <r>
      <rPr>
        <sz val="11"/>
        <rFont val="Calibri"/>
        <family val="2"/>
        <scheme val="minor"/>
      </rPr>
      <t> : Itagüí</t>
    </r>
  </si>
  <si>
    <t xml:space="preserve"> contratacionv@vegachi-antioquia-gov.co</t>
  </si>
  <si>
    <t>ASINCON S.A.S.
NIT.900905235</t>
  </si>
  <si>
    <t>LAURA MEJÍA OCHOA</t>
  </si>
  <si>
    <t xml:space="preserve"> wendy.mejia@desur.gov.co</t>
  </si>
  <si>
    <t>OBRAS CAPITAL S.A.
NIT. Nit de Persona Jurídica No. 900246080</t>
  </si>
  <si>
    <t>JAIME ALBERTO MARTÍN JARAMILLO PUERTA</t>
  </si>
  <si>
    <t>TD TECNOLOGIA Y DISEÑO S.A.S
NIT. 901353499</t>
  </si>
  <si>
    <t>LUIS MIGUEL PEREZ HENAO</t>
  </si>
  <si>
    <t xml:space="preserve"> contactenos@betulia-antioquia.gov.co</t>
  </si>
  <si>
    <t xml:space="preserve"> planeacion@santabarbara-antioquia.gov.co</t>
  </si>
  <si>
    <t>MUNICIPIO DE VEGACHÍ</t>
  </si>
  <si>
    <t>MUNICIPIO DE BETULIA</t>
  </si>
  <si>
    <t>MUNICIPIO DE SANTA BÁRBARA</t>
  </si>
  <si>
    <t xml:space="preserve"> gobierno@uramita-antioquia.gov.co</t>
  </si>
  <si>
    <t xml:space="preserve"> contratacion@guadalupe-antioquia.gov.co</t>
  </si>
  <si>
    <t xml:space="preserve"> contratos.sif@antioquia.gov.co</t>
  </si>
  <si>
    <t>MUNICIPIO DE CAROLINA DEL PIRNCIPE</t>
  </si>
  <si>
    <t>ANA ISABEL AVENDAÑO DUQUE</t>
  </si>
  <si>
    <t xml:space="preserve"> lmunoz@adeli.gov.co</t>
  </si>
  <si>
    <t>CONSORCIO CARIBE KA
NIT. 901565254</t>
  </si>
  <si>
    <t>PAULA ANDREA GARCIA MACHADO</t>
  </si>
  <si>
    <t>MUNICIPIO DE URAMITA</t>
  </si>
  <si>
    <t>MUNICIPIO DE GUADALUPE</t>
  </si>
  <si>
    <t>GOBERNACIÓN</t>
  </si>
  <si>
    <t xml:space="preserve">AGENCIA DE DESARROLLO LOCAL DE ITAGÜÍ </t>
  </si>
  <si>
    <t>INVITACIÓN PRIVADA 04 DE 2022</t>
  </si>
  <si>
    <t>ANTIOQUIA - EMPRESA PARA EL DESARROLLO TERRITORIAL DE EL BAGRE -EDT</t>
  </si>
  <si>
    <t>ELABORACIÓN DE ESTUDIOS Y DISEÑOS A DETALLE PARA LA CONSTRUCCIÓN DE LA INSTITUCIÓN EDUCATIVA RURAL DE PUERTO LÓPEZ Y DE LA INSTITUCIÓN EDUCATIVA RURAL DE PUERTO CLAVER SEDE PRIMARIA Y SEDE SECUNDARIA EN EL MUNICIPIO DE EL BAGRE ANTIOQUIA</t>
  </si>
  <si>
    <t>017-2022</t>
  </si>
  <si>
    <t>MANTENIMIENTO, ADECUACIÓN Y REPARACIONES DE ESCENARIOS DEPORTIVOS EN EL MUNICIPIO DE SEGOVIA - ANTIOQUIA</t>
  </si>
  <si>
    <t>SP-OP-002-2022</t>
  </si>
  <si>
    <t>CONSTRUCCIÓN DE CUBIERTAS A LAS PLACAS POLIDEPORTIVAS, (INSTITUCIÓN EDUCATIVA JUAN DE DIOS URIBE, Y SAN JUAN DE LOS ANDES), DEL MUNICIPIO DE ANDES – ANTIOQUIA”</t>
  </si>
  <si>
    <t>019-2022</t>
  </si>
  <si>
    <t>INTERVENTORÍA TÉCNICA, ADMINISTRATIVA, FINANCIERA, CONTABLE, AMBIENTAL Y LEGAL PARA LA MODERNIZACIÓN DE INSTITUCIONES EDUCATIVAS DE LA ZONA URBANA DEL MUNICIPIO DE LA CEJA</t>
  </si>
  <si>
    <t>LP005-2021</t>
  </si>
  <si>
    <t>ANTIOQUIA - ALCALDÍA MUNICIPIO DE MACEO</t>
  </si>
  <si>
    <t>CONSTRUCCION DEL CENTRO DIA DEL ADULTO MAYOR EN EL MUNICIPIO DE MACEO-ANTIOQUIA.</t>
  </si>
  <si>
    <t>013-2022</t>
  </si>
  <si>
    <t>MEJORAMIENTO, MANTENIMIENTO Y ADECUACIÓN DE LA INFRAESTRUCTURA VIAL RURAL PARA EL FORTALECIMIENTO DE LA COMPETITIVIDAD TERRITORIAL Y REGIONAL DEL MUNICIPIO DE SEGOVIA – ANTIOQUIA.</t>
  </si>
  <si>
    <r>
      <t>Antioquia</t>
    </r>
    <r>
      <rPr>
        <sz val="11"/>
        <rFont val="Calibri"/>
        <family val="2"/>
        <scheme val="minor"/>
      </rPr>
      <t> : El Bagre</t>
    </r>
  </si>
  <si>
    <r>
      <t>Antioquia</t>
    </r>
    <r>
      <rPr>
        <sz val="11"/>
        <rFont val="Calibri"/>
        <family val="2"/>
        <scheme val="minor"/>
      </rPr>
      <t> : Maceo</t>
    </r>
  </si>
  <si>
    <t xml:space="preserve"> gerenciaedtb@gmail.com</t>
  </si>
  <si>
    <t>CONSORCIO CONSULTORES BG 2022
NIT. 901560480</t>
  </si>
  <si>
    <t>ANDRES URIBE LOPEZ</t>
  </si>
  <si>
    <t>UT ESCENARIOS DEPORTIVOS
NIT. 901569596</t>
  </si>
  <si>
    <t>JUAN DANILO LÓPEZ ACEVEDO</t>
  </si>
  <si>
    <t>JOHN FREDY QUINTERO HERNANDEZ</t>
  </si>
  <si>
    <t>JOHN FREDY QUINTERO HERNANDEZ
CC. 1036942416</t>
  </si>
  <si>
    <t xml:space="preserve"> planeacion@maceo-antioquia.gov.co</t>
  </si>
  <si>
    <t>CONSORCIO CENTRO DIA MACEO
NIT. 901565719</t>
  </si>
  <si>
    <t>FRANKLIN HENAO ARIAS</t>
  </si>
  <si>
    <t>GUILLERMO LÉON CÁRDENAS GONZÁLEZ</t>
  </si>
  <si>
    <t>EDT</t>
  </si>
  <si>
    <t>MUNICIPIO DE MACEO</t>
  </si>
  <si>
    <t>MARZO 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</si>
</sst>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\ &quot;€&quot;_-;\-* #,##0\ &quot;€&quot;_-;_-* &quot;-&quot;\ &quot;€&quot;_-;_-@_-"/>
    <numFmt numFmtId="165" formatCode="_(* #,##0.00_);_(* \(#,##0.00\);_(* &quot;-&quot;??_);_(@_)"/>
    <numFmt numFmtId="166" formatCode="_-&quot;€&quot;\ * #,##0_-;\-&quot;€&quot;\ * #,##0_-;_-&quot;€&quot;\ * &quot;-&quot;??_-;_-@_-"/>
    <numFmt numFmtId="167" formatCode="#,##0_ ;\-#,##0\ "/>
    <numFmt numFmtId="168" formatCode="_-[$$-240A]\ * #,##0.00_-;\-[$$-240A]\ * #,##0.00_-;_-[$$-240A]\ * &quot;-&quot;??_-;_-@_-"/>
    <numFmt numFmtId="169" formatCode="_-[$$-240A]\ * #,##0_-;\-[$$-240A]\ * #,##0_-;_-[$$-240A]\ * &quot;-&quot;??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6"/>
      <color rgb="FF3D3D3D"/>
      <name val="Arial"/>
      <family val="2"/>
    </font>
    <font>
      <b/>
      <sz val="6"/>
      <color rgb="FF3D3D3D"/>
      <name val="Arial"/>
      <family val="2"/>
    </font>
    <font>
      <sz val="11"/>
      <color rgb="FF3D3D3D"/>
      <name val="Arial"/>
      <family val="2"/>
    </font>
    <font>
      <sz val="7"/>
      <color rgb="FF3D3D3D"/>
      <name val="Arial"/>
      <family val="2"/>
    </font>
    <font>
      <b/>
      <sz val="7"/>
      <color rgb="FF3D3D3D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12" fillId="0" borderId="1" xfId="21" applyNumberFormat="1" applyFont="1" applyBorder="1" applyAlignment="1">
      <alignment horizontal="center" vertical="center"/>
    </xf>
    <xf numFmtId="1" fontId="11" fillId="2" borderId="1" xfId="21" applyNumberFormat="1" applyFont="1" applyFill="1" applyBorder="1" applyAlignment="1">
      <alignment horizontal="center" vertical="center"/>
    </xf>
    <xf numFmtId="1" fontId="12" fillId="2" borderId="1" xfId="2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2" fillId="0" borderId="0" xfId="21" applyNumberFormat="1" applyFont="1" applyAlignment="1">
      <alignment horizontal="center" vertical="center"/>
    </xf>
    <xf numFmtId="164" fontId="12" fillId="0" borderId="0" xfId="21" applyFont="1" applyAlignment="1">
      <alignment horizontal="center" vertical="center"/>
    </xf>
    <xf numFmtId="0" fontId="12" fillId="0" borderId="0" xfId="21" applyNumberFormat="1" applyFont="1" applyAlignment="1">
      <alignment horizontal="center" vertical="center"/>
    </xf>
    <xf numFmtId="166" fontId="12" fillId="0" borderId="0" xfId="21" applyNumberFormat="1" applyFont="1" applyAlignment="1">
      <alignment horizontal="center" vertical="center"/>
    </xf>
    <xf numFmtId="167" fontId="12" fillId="0" borderId="0" xfId="2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21" applyNumberFormat="1" applyFont="1" applyAlignment="1">
      <alignment horizontal="center" vertical="center"/>
    </xf>
    <xf numFmtId="1" fontId="11" fillId="2" borderId="0" xfId="21" applyNumberFormat="1" applyFont="1" applyFill="1" applyAlignment="1">
      <alignment horizontal="center" vertical="center"/>
    </xf>
    <xf numFmtId="164" fontId="11" fillId="2" borderId="0" xfId="21" applyFont="1" applyFill="1" applyAlignment="1">
      <alignment horizontal="center" vertical="center"/>
    </xf>
    <xf numFmtId="0" fontId="11" fillId="2" borderId="0" xfId="21" applyNumberFormat="1" applyFont="1" applyFill="1" applyAlignment="1">
      <alignment horizontal="center" vertical="center"/>
    </xf>
    <xf numFmtId="166" fontId="11" fillId="2" borderId="0" xfId="21" applyNumberFormat="1" applyFont="1" applyFill="1" applyAlignment="1">
      <alignment horizontal="center" vertical="center"/>
    </xf>
    <xf numFmtId="167" fontId="11" fillId="2" borderId="0" xfId="21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9" fillId="2" borderId="0" xfId="21" applyNumberFormat="1" applyFont="1" applyFill="1" applyAlignment="1">
      <alignment horizontal="center" vertical="center"/>
    </xf>
    <xf numFmtId="164" fontId="12" fillId="0" borderId="0" xfId="21" applyFont="1" applyAlignment="1">
      <alignment vertical="center"/>
    </xf>
    <xf numFmtId="1" fontId="12" fillId="2" borderId="0" xfId="21" applyNumberFormat="1" applyFont="1" applyFill="1" applyAlignment="1">
      <alignment horizontal="center" vertical="center"/>
    </xf>
    <xf numFmtId="164" fontId="12" fillId="2" borderId="0" xfId="21" applyFont="1" applyFill="1" applyAlignment="1">
      <alignment horizontal="center" vertical="center"/>
    </xf>
    <xf numFmtId="166" fontId="12" fillId="2" borderId="0" xfId="21" applyNumberFormat="1" applyFont="1" applyFill="1" applyAlignment="1">
      <alignment horizontal="center" vertical="center"/>
    </xf>
    <xf numFmtId="167" fontId="12" fillId="2" borderId="0" xfId="21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6" fontId="8" fillId="2" borderId="0" xfId="21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2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20" applyFont="1" applyBorder="1" applyAlignment="1">
      <alignment horizontal="center" vertical="center" wrapText="1"/>
    </xf>
    <xf numFmtId="0" fontId="4" fillId="3" borderId="0" xfId="20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0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4" fontId="19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14" fontId="22" fillId="3" borderId="0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8" fontId="17" fillId="3" borderId="0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/>
    <xf numFmtId="168" fontId="21" fillId="3" borderId="0" xfId="0" applyNumberFormat="1" applyFont="1" applyFill="1" applyBorder="1" applyAlignment="1">
      <alignment horizontal="center" vertical="center" wrapText="1"/>
    </xf>
    <xf numFmtId="168" fontId="22" fillId="3" borderId="0" xfId="0" applyNumberFormat="1" applyFont="1" applyFill="1" applyBorder="1" applyAlignment="1">
      <alignment horizontal="center" vertical="center" wrapText="1"/>
    </xf>
    <xf numFmtId="168" fontId="0" fillId="0" borderId="0" xfId="23" applyNumberFormat="1" applyFont="1"/>
    <xf numFmtId="168" fontId="19" fillId="0" borderId="0" xfId="23" applyNumberFormat="1" applyFont="1" applyFill="1" applyBorder="1" applyAlignment="1">
      <alignment horizontal="center" vertical="center" wrapText="1"/>
    </xf>
    <xf numFmtId="168" fontId="0" fillId="0" borderId="0" xfId="23" applyNumberFormat="1" applyFont="1" applyFill="1" applyBorder="1" applyAlignment="1">
      <alignment horizontal="center" vertical="center" wrapText="1"/>
    </xf>
    <xf numFmtId="168" fontId="22" fillId="0" borderId="0" xfId="23" applyNumberFormat="1" applyFont="1" applyFill="1" applyBorder="1" applyAlignment="1">
      <alignment horizontal="center" vertical="center" wrapText="1"/>
    </xf>
    <xf numFmtId="168" fontId="3" fillId="0" borderId="0" xfId="23" applyNumberFormat="1" applyFont="1" applyAlignment="1">
      <alignment vertical="center"/>
    </xf>
    <xf numFmtId="169" fontId="0" fillId="0" borderId="0" xfId="0" applyNumberFormat="1"/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2" fillId="0" borderId="1" xfId="21" applyNumberFormat="1" applyFont="1" applyBorder="1" applyAlignment="1">
      <alignment horizontal="center" vertical="center"/>
    </xf>
    <xf numFmtId="169" fontId="11" fillId="2" borderId="1" xfId="21" applyNumberFormat="1" applyFont="1" applyFill="1" applyBorder="1" applyAlignment="1">
      <alignment horizontal="center" vertical="center"/>
    </xf>
    <xf numFmtId="169" fontId="12" fillId="2" borderId="1" xfId="21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2" fillId="4" borderId="1" xfId="21" applyNumberFormat="1" applyFont="1" applyFill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 vertical="center"/>
    </xf>
    <xf numFmtId="1" fontId="3" fillId="4" borderId="0" xfId="0" applyNumberFormat="1" applyFont="1" applyFill="1" applyAlignment="1">
      <alignment horizontal="right" vertical="center"/>
    </xf>
    <xf numFmtId="1" fontId="12" fillId="4" borderId="1" xfId="2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8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4" fillId="0" borderId="2" xfId="20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2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8" fontId="16" fillId="0" borderId="1" xfId="0" applyNumberFormat="1" applyFont="1" applyFill="1" applyBorder="1" applyAlignment="1">
      <alignment horizontal="center" vertical="center" wrapText="1"/>
    </xf>
    <xf numFmtId="0" fontId="4" fillId="0" borderId="4" xfId="2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20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8" fontId="1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8" fontId="14" fillId="0" borderId="2" xfId="0" applyNumberFormat="1" applyFont="1" applyBorder="1" applyAlignment="1">
      <alignment horizontal="center" vertical="center" wrapText="1"/>
    </xf>
    <xf numFmtId="168" fontId="14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 wrapText="1"/>
    </xf>
    <xf numFmtId="0" fontId="4" fillId="0" borderId="2" xfId="20" applyFill="1" applyBorder="1" applyAlignment="1">
      <alignment horizontal="center" vertical="center" wrapText="1"/>
    </xf>
    <xf numFmtId="0" fontId="4" fillId="0" borderId="4" xfId="20" applyFont="1" applyFill="1" applyBorder="1" applyAlignment="1">
      <alignment horizontal="center" vertical="center" wrapText="1"/>
    </xf>
    <xf numFmtId="0" fontId="14" fillId="0" borderId="11" xfId="20" applyFont="1" applyBorder="1" applyAlignment="1">
      <alignment horizontal="center" vertical="center" wrapText="1"/>
    </xf>
    <xf numFmtId="0" fontId="14" fillId="0" borderId="12" xfId="2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2" xfId="20" applyFont="1" applyBorder="1" applyAlignment="1">
      <alignment horizontal="center" vertical="center" wrapText="1"/>
    </xf>
    <xf numFmtId="0" fontId="14" fillId="0" borderId="4" xfId="2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8" fontId="2" fillId="0" borderId="2" xfId="23" applyNumberFormat="1" applyFont="1" applyBorder="1" applyAlignment="1">
      <alignment horizontal="center" vertical="center" wrapText="1"/>
    </xf>
    <xf numFmtId="168" fontId="2" fillId="0" borderId="8" xfId="23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 [0]" xfId="21"/>
    <cellStyle name="Millares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VR.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CONTRATOS CELEBRADOS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TOTAL EN URABA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RESUMEN!$B$52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RESUMEN!$C$50:$E$50</c:f>
              <c:strCache/>
            </c:strRef>
          </c:cat>
          <c:val>
            <c:numRef>
              <c:f>RESUMEN!$C$52:$E$52</c:f>
              <c:numCache/>
            </c:numRef>
          </c:val>
        </c:ser>
        <c:axId val="1945252"/>
        <c:axId val="17507269"/>
      </c:barChart>
      <c:catAx>
        <c:axId val="19452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7507269"/>
        <c:crosses val="autoZero"/>
        <c:auto val="1"/>
        <c:lblOffset val="100"/>
        <c:noMultiLvlLbl val="0"/>
      </c:catAx>
      <c:valAx>
        <c:axId val="17507269"/>
        <c:scaling>
          <c:orientation val="minMax"/>
        </c:scaling>
        <c:axPos val="l"/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945252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6350" cap="flat" cmpd="sng">
      <a:solidFill>
        <a:schemeClr val="tx1">
          <a:tint val="75000"/>
        </a:schemeClr>
      </a:solidFill>
      <a:prstDash val="solid"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VR. CONTRATOS CELEBRADOS 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TOTAL EN ANTIOQUIA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"/>
          <c:y val="0.203"/>
          <c:w val="0.8785"/>
          <c:h val="0.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RESUMEN!$B$53</c:f>
              <c:strCache>
                <c:ptCount val="1"/>
                <c:pt idx="0">
                  <c:v>TOTAL EN ANTIOQUIA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RESUMEN!$C$50:$E$50</c:f>
              <c:strCache/>
            </c:strRef>
          </c:cat>
          <c:val>
            <c:numRef>
              <c:f>RESUMEN!$C$53:$E$53</c:f>
              <c:numCache/>
            </c:numRef>
          </c:val>
        </c:ser>
        <c:axId val="23347694"/>
        <c:axId val="8802655"/>
      </c:barChart>
      <c:catAx>
        <c:axId val="233476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8802655"/>
        <c:crosses val="autoZero"/>
        <c:auto val="1"/>
        <c:lblOffset val="100"/>
        <c:noMultiLvlLbl val="0"/>
      </c:catAx>
      <c:valAx>
        <c:axId val="8802655"/>
        <c:scaling>
          <c:orientation val="minMax"/>
        </c:scaling>
        <c:axPos val="l"/>
        <c:majorGridlines/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23347694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16325"/>
          <c:w val="0.8942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RESUMEN!$B$58</c:f>
              <c:strCache>
                <c:ptCount val="1"/>
                <c:pt idx="0">
                  <c:v>TOTAL EN ANTIOQUIA SIN URABA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RESUMEN!$C$57:$E$57</c:f>
              <c:strCache/>
            </c:strRef>
          </c:cat>
          <c:val>
            <c:numRef>
              <c:f>RESUMEN!$C$58:$E$58</c:f>
              <c:numCache/>
            </c:numRef>
          </c:val>
        </c:ser>
        <c:ser>
          <c:idx val="1"/>
          <c:order val="1"/>
          <c:tx>
            <c:strRef>
              <c:f>RESUMEN!$B$59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RESUMEN!$C$57:$E$57</c:f>
              <c:strCache/>
            </c:strRef>
          </c:cat>
          <c:val>
            <c:numRef>
              <c:f>RESUMEN!$C$59:$E$59</c:f>
              <c:numCache/>
            </c:numRef>
          </c:val>
        </c:ser>
        <c:ser>
          <c:idx val="2"/>
          <c:order val="2"/>
          <c:tx>
            <c:strRef>
              <c:f>RESUMEN!$B$60</c:f>
              <c:strCache>
                <c:ptCount val="1"/>
                <c:pt idx="0">
                  <c:v>TOTAL EN ANTIOQUIA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RESUMEN!$C$57:$E$57</c:f>
              <c:strCache/>
            </c:strRef>
          </c:cat>
          <c:val>
            <c:numRef>
              <c:f>RESUMEN!$C$60:$E$60</c:f>
              <c:numCache/>
            </c:numRef>
          </c:val>
        </c:ser>
        <c:axId val="12115032"/>
        <c:axId val="41926425"/>
      </c:barChart>
      <c:catAx>
        <c:axId val="121150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1926425"/>
        <c:crosses val="autoZero"/>
        <c:auto val="1"/>
        <c:lblOffset val="100"/>
        <c:noMultiLvlLbl val="0"/>
      </c:catAx>
      <c:valAx>
        <c:axId val="41926425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1211503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14"/>
          <c:y val="0.16025"/>
          <c:w val="0.257"/>
          <c:h val="0.2587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0.03825</cdr:y>
    </cdr:from>
    <cdr:to>
      <cdr:x>0.986</cdr:x>
      <cdr:y>0.16475</cdr:y>
    </cdr:to>
    <cdr:sp macro="" textlink="">
      <cdr:nvSpPr>
        <cdr:cNvPr id="2" name="17 CuadroTexto"/>
        <cdr:cNvSpPr txBox="1"/>
      </cdr:nvSpPr>
      <cdr:spPr>
        <a:xfrm>
          <a:off x="6200775" y="133350"/>
          <a:ext cx="2009775" cy="46672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0.13325</cdr:y>
    </cdr:from>
    <cdr:to>
      <cdr:x>0.97925</cdr:x>
      <cdr:y>0.259</cdr:y>
    </cdr:to>
    <cdr:sp macro="" textlink="">
      <cdr:nvSpPr>
        <cdr:cNvPr id="2" name="17 CuadroTexto"/>
        <cdr:cNvSpPr txBox="1"/>
      </cdr:nvSpPr>
      <cdr:spPr>
        <a:xfrm>
          <a:off x="7162800" y="590550"/>
          <a:ext cx="2333625" cy="56197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0.0325</cdr:y>
    </cdr:from>
    <cdr:to>
      <cdr:x>0.77225</cdr:x>
      <cdr:y>0.1165</cdr:y>
    </cdr:to>
    <cdr:sp macro="" textlink="">
      <cdr:nvSpPr>
        <cdr:cNvPr id="2" name="1 CuadroTexto"/>
        <cdr:cNvSpPr txBox="1"/>
      </cdr:nvSpPr>
      <cdr:spPr>
        <a:xfrm>
          <a:off x="1724025" y="142875"/>
          <a:ext cx="3914775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600" b="1"/>
            <a:t>NÚMERO DE CONTRATOS CELEBRADOS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2266950</xdr:colOff>
      <xdr:row>2</xdr:row>
      <xdr:rowOff>104775</xdr:rowOff>
    </xdr:to>
    <xdr:pic>
      <xdr:nvPicPr>
        <xdr:cNvPr id="19" name="18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21907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85725</xdr:colOff>
      <xdr:row>45</xdr:row>
      <xdr:rowOff>0</xdr:rowOff>
    </xdr:from>
    <xdr:ext cx="2209800" cy="1123950"/>
    <xdr:pic>
      <xdr:nvPicPr>
        <xdr:cNvPr id="8" name="7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3211175"/>
          <a:ext cx="2209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57150</xdr:colOff>
      <xdr:row>48</xdr:row>
      <xdr:rowOff>85725</xdr:rowOff>
    </xdr:from>
    <xdr:to>
      <xdr:col>0</xdr:col>
      <xdr:colOff>8382000</xdr:colOff>
      <xdr:row>60</xdr:row>
      <xdr:rowOff>76200</xdr:rowOff>
    </xdr:to>
    <xdr:graphicFrame macro="">
      <xdr:nvGraphicFramePr>
        <xdr:cNvPr id="4" name="3 Gráfico"/>
        <xdr:cNvGraphicFramePr/>
      </xdr:nvGraphicFramePr>
      <xdr:xfrm>
        <a:off x="57150" y="14344650"/>
        <a:ext cx="83248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60</xdr:row>
      <xdr:rowOff>180975</xdr:rowOff>
    </xdr:from>
    <xdr:to>
      <xdr:col>0</xdr:col>
      <xdr:colOff>9763125</xdr:colOff>
      <xdr:row>84</xdr:row>
      <xdr:rowOff>85725</xdr:rowOff>
    </xdr:to>
    <xdr:graphicFrame macro="">
      <xdr:nvGraphicFramePr>
        <xdr:cNvPr id="5" name="4 Gráfico"/>
        <xdr:cNvGraphicFramePr/>
      </xdr:nvGraphicFramePr>
      <xdr:xfrm>
        <a:off x="66675" y="18154650"/>
        <a:ext cx="96964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9915525</xdr:colOff>
      <xdr:row>60</xdr:row>
      <xdr:rowOff>180975</xdr:rowOff>
    </xdr:from>
    <xdr:to>
      <xdr:col>5</xdr:col>
      <xdr:colOff>733425</xdr:colOff>
      <xdr:row>84</xdr:row>
      <xdr:rowOff>85725</xdr:rowOff>
    </xdr:to>
    <xdr:graphicFrame macro="">
      <xdr:nvGraphicFramePr>
        <xdr:cNvPr id="13" name="12 Gráfico"/>
        <xdr:cNvGraphicFramePr/>
      </xdr:nvGraphicFramePr>
      <xdr:xfrm>
        <a:off x="9915525" y="18154650"/>
        <a:ext cx="73056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2-9-481858')" TargetMode="External" /><Relationship Id="rId2" Type="http://schemas.openxmlformats.org/officeDocument/2006/relationships/hyperlink" Target="javascript:%20consultaProceso('22-4-12891194')" TargetMode="External" /><Relationship Id="rId3" Type="http://schemas.openxmlformats.org/officeDocument/2006/relationships/hyperlink" Target="https://www.contratos.gov.co/consultas/detalleProceso.do?numConstancia=22-9-481858&amp;g-recaptcha-response=03AGdBq25y2YM1g-lL-_CnpUk_7WTWTEQ_T5aTwoItAsFZqFmTZFD9YBwpSgIYI_gr7dvZbqE6jdjvNicVwnGV2K_-TAH65zLCZ_TKMBxQ4BF9fjTmrhFYyh2fnfPEIyqlkg8dXPPE160vJ0qKFLQv8LQgP8_Dr8VowDa15ef-p8nG5tkD9Y5GgeMHKBhS0RRVHgoj5rt4ZrHeV94ZwGSbUUArbyC9pHX9sIpQudh1Qw5zkUVOAhP_kTlmb1s-7CpQ1r7I8Pz8pxzThlGH4kl8xkWqCC2D3wsSdTVDgo8-ocO1cALId4kwIC7Y_g9FKjFfoUz3m6rxQkT-GpoZAm1xdimYW9zwCZoxtiX_n3zLS9EZmR-hgh4021YsMqoxl9XVWpvgH3clzAAV3jIabvYXqHcRDlBGB9vzylpwNgbA7MnPQ6E2yTsjPWl3oStWJXvzSnYyYUefItWCri0TTwP0YWUVJaEYOZLKVQ" TargetMode="External" /><Relationship Id="rId4" Type="http://schemas.openxmlformats.org/officeDocument/2006/relationships/hyperlink" Target="https://www.contratos.gov.co/consultas/detalleProceso.do?numConstancia=22-4-12891194&amp;g-recaptcha-response=03AGdBq24GQ7f_f-JNlPBcKKbs8IIaoaXRbHUh41Op4TleX0JWejJUtrYWdJ5ATlEE3x0ovfOwv6GeXaNuEAtdZa55ogI8YWedat6oxnecUpZZ1eT6yHn5mILPj_csnrO-hxMs_NnaBqp4kS2nnGpAVYLjU_IbLRsa3y8N2Fusovt7AAlpAxtUcmmPmKiQ4wJWCT9OImJhb_zwppIs5bCa5f8bNuAub3_-cJAdjogybs9nJxD7fgJOngWNplzL6_U_fP9JFiI5wt1zabqtm7I-xSmYjkSrt8vT5NhBTNgGo26Ljug1rG8j1T954-yRCvKTNx-lIw-bQr2hl5rbS6HcNQPoQ4mv21kwBUMMzsogAXSw22Kj7UXNeDVJGUASnjY_-ydG--EqZYoiY2sT3Hey49VjCAYgJiW10k72JZjAhY0hvHoWRAEiQZmOiL1rCtgKDaNtyFTFHVhK4LXX5c_rYyhXqy0ZMTxueA" TargetMode="External" /><Relationship Id="rId5" Type="http://schemas.openxmlformats.org/officeDocument/2006/relationships/hyperlink" Target="mailto:auxiliaradministrativo@sumar.gov.co" TargetMode="External" /><Relationship Id="rId6" Type="http://schemas.openxmlformats.org/officeDocument/2006/relationships/hyperlink" Target="javascript:%20consultaProceso('22-21-29907')" TargetMode="External" /><Relationship Id="rId7" Type="http://schemas.openxmlformats.org/officeDocument/2006/relationships/hyperlink" Target="javascript:%20consultaProceso('22-21-29761')" TargetMode="External" /><Relationship Id="rId8" Type="http://schemas.openxmlformats.org/officeDocument/2006/relationships/hyperlink" Target="javascript:%20consultaProceso('21-11-12591114')" TargetMode="External" /><Relationship Id="rId9" Type="http://schemas.openxmlformats.org/officeDocument/2006/relationships/hyperlink" Target="javascript:%20consultaProceso('22-4-12889100')" TargetMode="External" /><Relationship Id="rId10" Type="http://schemas.openxmlformats.org/officeDocument/2006/relationships/hyperlink" Target="javascript:%20consultaProceso('22-4-12893802')" TargetMode="External" /><Relationship Id="rId11" Type="http://schemas.openxmlformats.org/officeDocument/2006/relationships/hyperlink" Target="javascript:%20consultaProceso('22-21-29814')" TargetMode="External" /><Relationship Id="rId12" Type="http://schemas.openxmlformats.org/officeDocument/2006/relationships/hyperlink" Target="javascript:%20consultaProceso('22-11-12888401')" TargetMode="External" /><Relationship Id="rId13" Type="http://schemas.openxmlformats.org/officeDocument/2006/relationships/hyperlink" Target="javascript:%20consultaProceso('22-21-29748')" TargetMode="External" /><Relationship Id="rId14" Type="http://schemas.openxmlformats.org/officeDocument/2006/relationships/hyperlink" Target="javascript:%20consultaProceso('22-11-12892182')" TargetMode="External" /><Relationship Id="rId15" Type="http://schemas.openxmlformats.org/officeDocument/2006/relationships/hyperlink" Target="javascript:%20consultaProceso('19-4-9479411')" TargetMode="External" /><Relationship Id="rId16" Type="http://schemas.openxmlformats.org/officeDocument/2006/relationships/hyperlink" Target="javascript:%20consultaProceso('22-4-12711903')" TargetMode="External" /><Relationship Id="rId17" Type="http://schemas.openxmlformats.org/officeDocument/2006/relationships/hyperlink" Target="https://www.contratos.gov.co/consultas/detalleProceso.do?numConstancia=22-21-29907&amp;g-recaptcha-response=03AGdBq24ciZGSq-lfepCIsE4r8UL5KEp4Xfp66Es1oOPuTu7n5EkH0_DeQcqlQV-03NzYnyGX8MzRJs2S6HDRyFIP1GscgT-5U8VcXJ4Z9SuSjLBx5kRAlzyrdKTeeSjssESKLqOs9HSRJH5gXhMuJSQskY-ej8nRFFLIT-YCv9ZDnqw_goYjmiFvE9hFw0fLd0z-45FR2SstuynB_YWhyEIbkP29nxVgt6rGYjmJhspfBaNA02O7DtfFat4e_1hjL9i0x-6k_rjE2811f92400mrBiBYn85AXd9bVHlAE7oFuAquZVyHn5DZp9GKJcMryrqV75okLQSvHYi4qsqaMD0C1wtlbO1lbN0nPEs7q4UY9hIqNGIjHCc_oU-3HuQoLjHQblwmkeTE4HHiW40Qe_RS5Rznqq8Za3lbsbH7S8eTa6X6mjhEeYE4zhf1OSqBhSLTiWFoRRjqKozfuDDnbz_yVCfzQMvIAA" TargetMode="External" /><Relationship Id="rId18" Type="http://schemas.openxmlformats.org/officeDocument/2006/relationships/hyperlink" Target="https://www.contratos.gov.co/consultas/detalleProceso.do?numConstancia=22-21-29761&amp;g-recaptcha-response=03AGdBq24G8FWA9rQSMJfk-SPOn2PpH1t35-pSVuZzSgpeNsN4ChjLXxXH2iNAqgQko6Ux7EvSOJ8EmPG1EW5ylGiaqWQ8BeZzJoSot33NGthXcm4rYN1f679zsaHnhtu1c9MsVOEWc5It54d2-PqSqype0MUw-hpjngQ991w9fx_1gxXHrIB1As5gMRmYaUf97ep6c0ywuDJlGwOyElrYx2PvyMuq6eSbADYL9kURJUVvbHt8FWH61vNCN7ttKYMviKpwSHuSme9vTiuoBR9aUYJe_CdGmBUHkQCMS4cxUG3HScNjhfrn49hFFnc5LHTHedhaSVmXz2hMKzNWB6mHgDjc20crm081OFXrXE8AYBTdvx2YZTicZ4yxPX7YlbimQmsXK5RXcHsonBNqKwPhmnYwQ9cWpwE7M0B7JilQbF7_2VA0aLLXB4VA4Abso_3PNbjJg93U_8sHzPae2MAlZsCxZY5ACPdMow" TargetMode="External" /><Relationship Id="rId19" Type="http://schemas.openxmlformats.org/officeDocument/2006/relationships/hyperlink" Target="https://www.contratos.gov.co/consultas/detalleProceso.do?numConstancia=21-11-12591114&amp;g-recaptcha-response=03AGdBq246cKzITDypwccg7e4N59nKkh-uzM10f8VqOJxQc-JL-hygycSIAe1t7mhblVQKYibspm3xlZOBKCZOT_4JiUE_dxrMh8eiCauZvVdsA60aKWZpVP0p2bS69dLd7Z8_vXAsOOfGnyGKrSVZK1TFn8JmGJrTg7Q2osnVq85DhHUJWGgaklb-SmaunWEHWDBOBMx2s0PVJDkvEUxA5l1LtXJEWSZtTH6MJAY4a_Il8-clOrmSP-SkrW_NdFCyUlbGGZ0FoFIYjEHIbEqvclZ28VXsmu9rugMCUxgzXAsOnNbEVT8bUA7v_5ZtkUd4hBC8zpkY0_8clWoyjezStSU8ITLfWIlLEqzuVYZdDkt2mgkNe3wt96qlN1osE3qsQPmHS56rxuhp43z07v2yQWylrfoD2xg6m6KQ1biKVUhCqCw2pLoxW_q9caZ4aJ4OdBnuUrgrNt5qnEu-L_8_5fWk25OU6Cv_mA" TargetMode="External" /><Relationship Id="rId20" Type="http://schemas.openxmlformats.org/officeDocument/2006/relationships/hyperlink" Target="https://www.contratos.gov.co/consultas/detalleProceso.do?numConstancia=22-4-12889100&amp;g-recaptcha-response=03AGdBq2614ehUgNk7MTO-awE5d2Z9Zjx5d84bRGEFF2cRJjVR3l8om_s2ndrk5GNjDTgHkvryvSmtY4F3Z9AVbZ5z9u9AEUaMySVL4GeRV_nZ0ZcRfhY9LFF7kGFWceZZykOdm9yCIqS3LhblV0VmsvVe4bleVbXXJDrXOqRU0jq1rsgfh27RWU9T_EMd9sTdyA-N8hFphOyoo6UkCMXms9WMVP71baxkm-d6baLaOCUYHXlO3kiZlQ20TtCRxQyqmYlsOXNFxVLmiiqbeVxfJFniECvzfbeqXqoLhEj8hsHa7O5yRuz6ILYl1Ltz1QZwe-LWOeFYrAwgsxX9aOWn7JzlVprtqvKrkr5_B_PGWaYIYfAzl2gF5PDTMFbsICMQMsOAdrxLv-ZB4j8T8HLQMlRy4G_0BUtRblSYwM2wJKJD65glNy3wZnq-5S5F28_00U-kpbpMkr58HRtchzItj9zPs-tgr_P2zg" TargetMode="External" /><Relationship Id="rId21" Type="http://schemas.openxmlformats.org/officeDocument/2006/relationships/hyperlink" Target="https://www.contratos.gov.co/consultas/detalleProceso.do?numConstancia=22-4-12893802&amp;g-recaptcha-response=03AGdBq24MDD4zohOJKohL-TLcJLZ_4UhUizLRFn8uSzkJezoqPxzCTbFNQxgJXSG6y2T_QOOaq1kxxjzCq3wizjMpwe_jJ_5BPEaAecNtrJxsaPVIF97ixMbVarxkAUcbUzErMHDL9hviqx6Idcm1RlteLhtTdFSeq6Ly0584fKauys0staM0z3o2iQMqmmLarRvJOUQU0QCINCRWhwCXK17GoatIH5BvQFiTnY0Rrr4GN2XI0t5S9GRbmrGfpHzVixt3JWtpb0Cn2xvrVmGOY9S3rpR0d9ns83h_xV2vR5cvIBLZOH9ZuCkOCzwiufdipCsde0Xp-OjRYFP-vgREuOgnK8H9NuN0s5nDRXZsKCClm8eDQfCUXMKUhchzD9L1y8zHqmbUUqxt-P9PTMNa9h4ToDgcQ3b0WK4DPi_US4lHsilPNTirJVc1phDUBC29I2HGeVqRYvjnencyDKuSInsdZbsLFL5gWQ" TargetMode="External" /><Relationship Id="rId22" Type="http://schemas.openxmlformats.org/officeDocument/2006/relationships/hyperlink" Target="https://www.contratos.gov.co/consultas/detalleProceso.do?numConstancia=22-21-29814&amp;g-recaptcha-response=03AGdBq24i87sDGXKWtM9_UyO_44Tn0V17RsdzZKzncjWYFfRwrkMeGh2I9orzhQHdbujUN-EA_DbfZKE_DcpYfBskZSj-xBBVjR7VoR-wTTBovdvXZCFoh2W8Vpp_l6tketJ27swku7zt3ojcsbmkLxxMZ_CGORPOqQP-3_bsPQNcPIXSCeqFhxapBdQ6sutofVksd4tdJB5nG-owGlzVPWtazocag6M40Gqi39FdqkttHdOWylrJ31lWbxsUwwslhRMCYsoNgzc39lG5vr4jtGmT78lnHWVm_dS9DOoD0QQD0Ko3P5k0VHjHHkI6l8NksMo6-U-ocyJJiC2uHJUVwKPcaDRIl6pF8VJFEnfxr38FFMP_CMElMXwg2DmOjfHntijZTV4mXGWIaoZHT1teTPm0e5TWHxNcL-fHjIEZBRNFTUwc96EFJmgsB5An2kboWxYaOOhvl6NI11v6cZhqJ6VULqLiuCjkFQ" TargetMode="External" /><Relationship Id="rId23" Type="http://schemas.openxmlformats.org/officeDocument/2006/relationships/hyperlink" Target="https://www.contratos.gov.co/consultas/detalleProceso.do?numConstancia=22-11-12888401&amp;g-recaptcha-response=03AGdBq26nTD1lQ4PTgMqqtp5QJy_aoAliY98cafG0v1PJG6tEkPo9CD5dC3JFNW7ekXypm0rhMe9qBd3xvHRe5Ol13Wnsw35zySOsnCEy02y5vRSoyGYlxWP6oDnDmldcbHwVDthO-_b4-nX0yw3Q7JKIiwJGwbL0tQiuybX6bgTqwQ4zCynRgkCsFw62GKXEuJXmAepRu2fA_YVvwbj4d-NBI9_QlK98PrB0LrWAlGAOkeOvof_gUOUOZy9rNFXEVvW9qKzUKtE7pvjTZVhsU61yaDwYPl5pKbWMtSBI0rOvH56LWlwwDRoufnGDFs8LFqsStgq5bwoH7EJMHd--MGTcUe06kZZjMKL35q12c6s5JZ8iPeqAQ80t2fME9y48gM7toOwVmoKYXpHvAVziu8o19XBq2gDN7bszuLiRNfM703gahFZaQhxXiJyFAoeW4G4w5Mxp5-uSn8Ag1L7wxDmKr_QJ0lpPKwyLQcV4MqiDDQ3jpGb-Lp4" TargetMode="External" /><Relationship Id="rId24" Type="http://schemas.openxmlformats.org/officeDocument/2006/relationships/hyperlink" Target="https://www.contratos.gov.co/consultas/detalleProceso.do?numConstancia=22-21-29748&amp;g-recaptcha-response=03AGdBq26y3jjHBnOTxLBy5N47Oyr8Qk9YpaOuOQvw16srj3g40zBhxb7xXkUAIlDUqHrZoCqAmedrCD6FINU3fchyOE_hMgXIsts2R7fQ1eeO-7hRjePQxJMV_CJlqvdcOy5W9JcspDIqsPjneXqgfKsh6IVW-iMraos_UpwMxdq9vZ7ZhMj4jEcaw_4tHGTlUinUcN-PGw-byoNWPmp74C5GNg-JMztrHMwIChPQv0uqsJJt904Q2b0_Qk9WNePKkrwQpPx9tWLHEKuSpF_kvbHoUn-VYEjFK6Lh2Tf9LM-DaRH3s1Q7lNvnTKIdEX-4DI8sdX76mUZH5pbLKqLzuwSKH39mMn0cy0VX-8_hELjB2X9tE0sGQFV0ipvlUw3mtS6fzt1dPmjvQEXiwSzyrRe1GTGKNLlDpXkqVKIatJIGNkKioSwUol8C-mM5iMnTa_p-HYGQ6RPUyAo6oBIVW-b0KaJFMA4gOahDCPl8CehInM0kcecMBYg" TargetMode="External" /><Relationship Id="rId25" Type="http://schemas.openxmlformats.org/officeDocument/2006/relationships/hyperlink" Target="https://www.contratos.gov.co/consultas/detalleProceso.do?numConstancia=22-11-12892182&amp;g-recaptcha-response=03AGdBq26iIJuF2YbIfZFj_P6zaViWgKEFqq5Qpv5OXJtltnKcskVA6Z6qkSBObYUVvMYiWd7URbtBiKO7zX8t1bTBiQCk_Gp-YG0n7oeWplnCD3RS7aNCHPKgJW006cu2LSpnJs17KYxw_1og75SuLpSCVAkll6OU7RdTmI4sMyfwmEm20QgWXM1SuAvrujyOS8f-VxKIa2zd3jhm3z-cM9Bzxit3i3sdatWND3FguFH4EDzSOG6pxoapR7kYdN_2Y8w5KSrUilE5Rtj8KH4t6RO_VebNsqEZ9BaHXDXm_ozQu4jfg8xg2X09FA5KZ_27j59UweXeeAgx8OKivQgFMbZhcF1ICHAuiko_U9z7_xau9Upita-VEpkAXk8jVP1drZYRlNFpoBbwrfeagFEG9SM0TkUiXiA5VCL8xJBplI0_CkJX3vqoM1jFqWmIzNPGR6JgDT_D3qplyJHIYDiKWq0f-EthIHLVi3rhj6EcddJ8LouEWyT2EW0" TargetMode="External" /><Relationship Id="rId26" Type="http://schemas.openxmlformats.org/officeDocument/2006/relationships/hyperlink" Target="https://www.contratos.gov.co/consultas/detalleProceso.do?numConstancia=19-4-9479411&amp;g-recaptcha-response=03AGdBq268GSrQb901A2c77Fwxq2CqlL9Dd824iwDjoEQ7aN6vJqN9L6SwtsgW9yVby4VFDGEsoHgvbFsSedtQaUD2WFoToF9Si60BWyHaKorWuQHaAICr2ga6yQyto-DDZDG6TS3MpHtAiDbOFNbdAHMUeIyYhp7asfF7T0Ib_lNac0LjP0Zbt41Gc7afXzVDIA3zDrreaNWKTdebKQolQe0pKPdq7aABtHwM1f0TjTiteGQwozfx8L8WnEZjQ54udUkat-VKVbTkjUr2NpE5qgaa3WU0SX9KvbLmUZF6NeWaCnUkWCnVld2Ewyp85Q07jMYuhUTpjDlfSdBUB41nedFb4gvJDkrvQDSugJex8RBg5i1N212xmGVewWky6EtEOPS5HFYLHkOQOpNHuOo_tQ5H-_tW_fsigcKymAoPLtQgvCKwJNg5FRgv6Gfe_IqTw8WvpaibWs-FJsCG1nq358qkO_1Bp0UsJIu-6p1rzkVnTNfPnAv53RU" TargetMode="External" /><Relationship Id="rId27" Type="http://schemas.openxmlformats.org/officeDocument/2006/relationships/hyperlink" Target="https://www.contratos.gov.co/consultas/detalleProceso.do?numConstancia=22-4-12711903&amp;g-recaptcha-response=03AGdBq26TGB4Ej7dNfwaGa6GC2jmPll2i_-laKSUZ89CWKC5mnsjSYAEYO385zSUi5MTyCmGUkciQV9elHoet_9xP59gbmzFZGHaOLGsS4VwLDZ4N-At_nF_NYmre6losjZBYGxOfqp4ZbSNrgCtEDNRVD2WC0KlO_kSq_zBLv_b1VBT7INZviV4FGFoWSuFbnjhUgkQBecZsLEkH7XItFBxeC6T45n8cUjTO88yBPzrEBDG6YTLgqKRL_vRWjps1iJ3sFlNYJaSW4HqVJECm_1aZ7Y-iGkwm_OxV_v6vJkxjgEAPwpqiQt9bv4Lbg5mFjB88KtcJsjf8GS_lNkRLDyYSSRin1_U_PK0lhPP81MNp3Fp_2SKymmHAyK2Z2hNjrJ6Pns-qb1lwpdjWowIY3wyp59j8fbOpSMhx4lq0PuoodZkszK9tUJGXS2szX1wuIua69m15JLxaxYszuhKhwBnRiDnILs6Ak4pjLneIq7HWhFgFbnK3oCs" TargetMode="External" /><Relationship Id="rId28" Type="http://schemas.openxmlformats.org/officeDocument/2006/relationships/hyperlink" Target="javascript:%20consultaProceso('22-4-12733021')" TargetMode="External" /><Relationship Id="rId29" Type="http://schemas.openxmlformats.org/officeDocument/2006/relationships/hyperlink" Target="javascript:%20consultaProceso('22-4-12851424')" TargetMode="External" /><Relationship Id="rId30" Type="http://schemas.openxmlformats.org/officeDocument/2006/relationships/hyperlink" Target="javascript:%20consultaProceso('22-21-29904')" TargetMode="External" /><Relationship Id="rId31" Type="http://schemas.openxmlformats.org/officeDocument/2006/relationships/hyperlink" Target="javascript:%20consultaProceso('22-4-12877313')" TargetMode="External" /><Relationship Id="rId32" Type="http://schemas.openxmlformats.org/officeDocument/2006/relationships/hyperlink" Target="javascript:%20consultaProceso('21-21-28799')" TargetMode="External" /><Relationship Id="rId33" Type="http://schemas.openxmlformats.org/officeDocument/2006/relationships/hyperlink" Target="javascript:%20consultaProceso('22-4-12845257')" TargetMode="External" /><Relationship Id="rId34" Type="http://schemas.openxmlformats.org/officeDocument/2006/relationships/hyperlink" Target="https://www.contratos.gov.co/consultas/detalleProceso.do?numConstancia=22-4-12733021&amp;g-recaptcha-response=03AGdBq25JoIeaTUizpDg5lwTuSAh0B5WJ3hwy2bk0JQknmgHUkLWnh78iUojT8I8voKIW3tKqCorbe0Bj26TrWQjQlxMMI4qzugyPzYdg2uPByPMHILy1OhZrILqgPe33kXb2mdS7oi9pZoWZsrEQ2Q3N2gnM6VB5jdKb4Bwp5gEBqcYOozDUbJ45FMIDCTDraTSzColkCN5ynzwKBvCGADK6qXks8WiX78s_dG0m3D5i2CuXIyRCRBVg0OV2tX6kmlMc73WLadznhWLM0u5hU6Juoft53bvLkNf0_4d52NYGqkKkCXLdALtb5tjs1gTipaOI1ShjgihMkP30stL8P2J9IYPRoUGeOi6xalePRPV-qmml1FlwX-sEWmjvhleQT93SAYE25UM_idAkdAYR6x9nj9QrKc1RDOl7q8Z5DMC1xAOKieXAVhG9tztjrYtUlwheiLnxqnklefSR-eCDYmf852kQRJdExQ" TargetMode="External" /><Relationship Id="rId35" Type="http://schemas.openxmlformats.org/officeDocument/2006/relationships/hyperlink" Target="https://www.contratos.gov.co/consultas/detalleProceso.do?numConstancia=22-4-12851424&amp;g-recaptcha-response=03AGdBq278DPvtPHBNTS-qzn7hNicqB_Q2EsqeRhL-gyL5iNwTudGGe2hQ4egckHwu2LYO5gDfd4PYU9ZbTNNXkfbhNcZyYMCiGLjpMr4fzZcQqMPOCq83iBjdvUvcV-zlrsO-sFOeOCO-HswvLmcKjyQ5w_bgEklzkdbkNVNj7TKg_CgooAxM40R28IEU2F7RXVtySd6hVH7XioLA0QwIZbEqWTSzq-uzSCmchLUDe9EML7TwCZ67jjvmqPmoUg8EJ9AwB2PKdT8OYl3gpCqynO018qvQr-HrzDI_oIh687Ex6Q1l91E8WWO9AcvMi0rx4umcjQNKup27ilxKUMsgn-Knh6M1_buAzDfZLexBs-LVE4uelHePVqUtVhS1zNuLSBtFudn4dWORnFgds540YpfmychIOpWYjR8MPhDpDcNjXrFTO_vaxfwXcbehg5Bwtq1-C9bMnPaNEu1zDEwkEhPDJeK9SmXpjQ" TargetMode="External" /><Relationship Id="rId36" Type="http://schemas.openxmlformats.org/officeDocument/2006/relationships/hyperlink" Target="https://www.contratos.gov.co/consultas/detalleProceso.do?numConstancia=22-21-29904&amp;g-recaptcha-response=03AGdBq25bLWk9fSOHvSW41SCSTTQlQoyPKnApdJcxEZ8v_9cv5FoGzza9jWIK6EAfS__uDLC67byhIH0NKUyPM3elGT4xKsMcopNif8fwUc1uxeX8Ba5cMIFcqkpfgMisywBozOFIfLJDs8vm4GwJj-SDZ58pFpi9VBJB1yrUQPQVH8d9JkwgCm0BZ82avPrFsE_8GAQFVrIk5E9j4MEKF8gPueO4VfN1Fb8AeNhKAFTVmS-88Dwv4o5Oahpiu3y3X8beB9xTgwpD56jvHnJ264o621Ifj_hX5Bt2ulxh9QHBBKyUnIxNy3izDm7J9VXkZxzCaziWS7oMDS64Y8sebclyDJ6wQzQm4V0GpZ8T0-5hAUPMX0O1iHxPCij1WEOxS3pnpBVaMgiC55nNky1fQCmaecHL_Or5MlAa6-JflBx9-vlWZQAOHDt0NWJVcUO4diKHxl_aFxmIUdXoOEwxHe18QacuYTecsg" TargetMode="External" /><Relationship Id="rId37" Type="http://schemas.openxmlformats.org/officeDocument/2006/relationships/hyperlink" Target="https://www.contratos.gov.co/consultas/detalleProceso.do?numConstancia=22-4-12877313&amp;g-recaptcha-response=03AGdBq25z06zCh1_LjjLkI-EDFllwlbUV-vPEMy8_FnRJJNjLMJer4dGUBYuw2YC1sSVaQ2OIMK4fjTXoNrmrT_vmiv-taJ0BjK28S7JURx4iH1uHYlv8JkkqM7bYj61htBXBto5xnvQEh4BgBN0R51RG3_zmjZg_W6HC1eJnqMtYuZWk8VuGtbxW-TZMOnx4X6e8ImD52XkO8C1s5OZwfTSHo1chbn_mMtEZZwU-APxCOvcle0bByvjvRzOBB2zTvRooT3VChlpXxcp7bNj3lLHVVlmWtSSa8pQb2shxainEL0Ci53nka6M4jbYqf5VTBgBfuqF4vKZBXT0Q_l1po0ZVBo2fxwYlo0bY9HErKWFa_yvpf967-Dqrintcqi_84FYoK8ZOj19QBqil54pewrcy6jM_wszqktnA7gQbSj0dPiigi5WzEMY6VQwAq1sZZonw1hLC3jwc9qCR3ieU_jXXGNvmfVCbGA" TargetMode="External" /><Relationship Id="rId38" Type="http://schemas.openxmlformats.org/officeDocument/2006/relationships/hyperlink" Target="https://www.contratos.gov.co/consultas/detalleProceso.do?numConstancia=21-21-28799&amp;g-recaptcha-response=03AGdBq27BKu31fHudod498k8gVZVPE23w-L9aLJKQDRDtgewkeT5dUtUY4p8Ycf9zjKcB-3tCAgtu5RTBL97W7S-Be3dfnwdoPynLuXSN_Og9uPFj4F3BCD7GGHQpLKKaGXt-90tabLujW0DM5ENodd7geQ2EuG74YuN_rMhCPkd6jjsk6f5bz--vj1GBAPawJZ8mdX1GR6fUq-yJoe5UPeSpeqo196eB61PpEnXfLeHJNQlQNBFEzrvkFwZ7m-mg6xe7QR7tW7Yc2aoST5KSwntr2ZkpRiRRfcOhekNRC8Dm7I3_leAO4AJhNNEr8gmk0X-i2I6TOwudFiG37Yn9iCmciVaR6RO3c0IvC_o6tNYeiXueCrqZdv0_0G9_ygsOWPJUqWfdpvOv0sTmAzlJuYWX0xajfSfFTjwE4xEDVrRIDx_Nx5wc2wjED8o-z8GdNe323fJ3F_4jFsctwRw5GYLNGn6RftZ9XQ" TargetMode="External" /><Relationship Id="rId39" Type="http://schemas.openxmlformats.org/officeDocument/2006/relationships/hyperlink" Target="https://www.contratos.gov.co/consultas/detalleProceso.do?numConstancia=22-4-12845257&amp;g-recaptcha-response=03AGdBq25qH4LDaFcipDd0TszCMnHDo6WL3LrIGkqPeSsKBuqIQo0-kFzXerZVLmIdvGFQ9I5VqXp-Ez3DdFw1ITetubZvOy1IVnYHxPqftnm_lqc6MSlJ-DcK1BJcJhRU7iJQjCAQ6_FETjL2-sW8Sva5w2DAx8-DyZqtAHDlp7qBk1JHsoBlASoMKd6ODYcUaqIFLqjKA-dhThvIJy1MfMqSMhuGvR8toWnPyAfbXvAhi1XYNZByFke6BHulh0BcWeP1YJwuHCCMN-mAga8B41YzdkdU33PLnyCrgkVQElRGG3Rdyc-YEY7F1iZ_EzKSbDtb7zWz6RMxybctf4HSGWWK5SIkpfaBAclrVaTOQgzJdrUn1dzc4JR3bbfZZDGvSjPgNIPenIQ1MUU68fxbezyS4OQRYIOIwjsvZTTmvxQenSJ-DDVzyDYCwLb5Gld5sJOI4bPdt7m1DKbrXDCk5ywIpo3-i-sEjA" TargetMode="External" /><Relationship Id="rId4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6"/>
  <sheetViews>
    <sheetView showGridLines="0" tabSelected="1" zoomScale="80" zoomScaleNormal="80" zoomScaleSheetLayoutView="85" workbookViewId="0" topLeftCell="A1">
      <selection activeCell="C46" sqref="C46"/>
    </sheetView>
  </sheetViews>
  <sheetFormatPr defaultColWidth="11.421875" defaultRowHeight="15"/>
  <cols>
    <col min="1" max="1" width="152.57421875" style="0" customWidth="1"/>
    <col min="2" max="2" width="20.140625" style="106" bestFit="1" customWidth="1"/>
    <col min="3" max="3" width="30.00390625" style="97" bestFit="1" customWidth="1"/>
    <col min="4" max="4" width="21.00390625" style="106" customWidth="1"/>
    <col min="5" max="5" width="23.57421875" style="97" customWidth="1"/>
    <col min="6" max="6" width="23.28125" style="106" customWidth="1"/>
    <col min="7" max="7" width="27.421875" style="97" customWidth="1"/>
    <col min="8" max="8" width="24.140625" style="106" customWidth="1"/>
    <col min="9" max="9" width="27.00390625" style="97" customWidth="1"/>
    <col min="10" max="10" width="22.7109375" style="106" customWidth="1"/>
    <col min="11" max="11" width="27.7109375" style="97" customWidth="1"/>
    <col min="12" max="12" width="22.140625" style="106" customWidth="1"/>
    <col min="13" max="13" width="30.8515625" style="97" customWidth="1"/>
    <col min="14" max="14" width="11.7109375" style="106" bestFit="1" customWidth="1"/>
    <col min="15" max="15" width="25.140625" style="97" customWidth="1"/>
    <col min="16" max="16" width="11.7109375" style="106" bestFit="1" customWidth="1"/>
    <col min="17" max="17" width="33.28125" style="97" customWidth="1"/>
    <col min="18" max="18" width="14.7109375" style="106" customWidth="1"/>
    <col min="19" max="19" width="29.28125" style="97" customWidth="1"/>
    <col min="20" max="20" width="11.7109375" style="106" bestFit="1" customWidth="1"/>
    <col min="21" max="21" width="26.140625" style="97" customWidth="1"/>
    <col min="22" max="22" width="11.7109375" style="106" bestFit="1" customWidth="1"/>
    <col min="23" max="23" width="26.421875" style="97" customWidth="1"/>
    <col min="24" max="24" width="11.7109375" style="106" bestFit="1" customWidth="1"/>
    <col min="25" max="25" width="28.57421875" style="97" customWidth="1"/>
    <col min="26" max="26" width="11.7109375" style="106" bestFit="1" customWidth="1"/>
    <col min="27" max="27" width="31.421875" style="97" customWidth="1"/>
    <col min="28" max="28" width="17.7109375" style="106" customWidth="1"/>
    <col min="29" max="29" width="26.7109375" style="97" customWidth="1"/>
    <col min="30" max="30" width="11.7109375" style="106" bestFit="1" customWidth="1"/>
    <col min="31" max="31" width="27.7109375" style="97" customWidth="1"/>
    <col min="32" max="32" width="11.57421875" style="106" customWidth="1"/>
    <col min="33" max="33" width="24.7109375" style="97" customWidth="1"/>
    <col min="34" max="34" width="11.7109375" style="106" bestFit="1" customWidth="1"/>
    <col min="35" max="35" width="23.28125" style="97" bestFit="1" customWidth="1"/>
    <col min="36" max="36" width="11.7109375" style="106" bestFit="1" customWidth="1"/>
    <col min="37" max="37" width="23.28125" style="97" bestFit="1" customWidth="1"/>
  </cols>
  <sheetData>
    <row r="1" spans="1:3" ht="45.75" customHeight="1">
      <c r="A1" s="146" t="s">
        <v>35</v>
      </c>
      <c r="B1" s="146"/>
      <c r="C1" s="146"/>
    </row>
    <row r="2" spans="1:3" ht="33.75">
      <c r="A2" s="146" t="s">
        <v>84</v>
      </c>
      <c r="B2" s="146"/>
      <c r="C2" s="146"/>
    </row>
    <row r="3" ht="30.75" customHeight="1"/>
    <row r="4" ht="25.8">
      <c r="A4" s="7" t="s">
        <v>26</v>
      </c>
    </row>
    <row r="5" spans="1:35" s="5" customFormat="1" ht="31.5" customHeight="1">
      <c r="A5" s="8" t="s">
        <v>25</v>
      </c>
      <c r="B5" s="144" t="s">
        <v>55</v>
      </c>
      <c r="C5" s="144"/>
      <c r="D5" s="143" t="s">
        <v>86</v>
      </c>
      <c r="E5" s="144"/>
      <c r="F5" s="143" t="s">
        <v>83</v>
      </c>
      <c r="G5" s="144"/>
      <c r="H5" s="143" t="s">
        <v>53</v>
      </c>
      <c r="I5" s="144"/>
      <c r="J5" s="143" t="s">
        <v>54</v>
      </c>
      <c r="K5" s="144"/>
      <c r="L5" s="141"/>
      <c r="M5" s="142"/>
      <c r="N5" s="141"/>
      <c r="O5" s="142"/>
      <c r="P5" s="141"/>
      <c r="Q5" s="142"/>
      <c r="R5" s="141"/>
      <c r="S5" s="142"/>
      <c r="T5" s="141"/>
      <c r="U5" s="142"/>
      <c r="V5" s="141"/>
      <c r="W5" s="142"/>
      <c r="X5" s="141"/>
      <c r="Y5" s="142"/>
      <c r="Z5" s="141"/>
      <c r="AA5" s="142"/>
      <c r="AB5" s="141"/>
      <c r="AC5" s="142"/>
      <c r="AD5" s="141"/>
      <c r="AE5" s="142"/>
      <c r="AF5" s="141"/>
      <c r="AG5" s="142"/>
      <c r="AH5" s="141"/>
      <c r="AI5" s="141"/>
    </row>
    <row r="6" spans="2:35" s="5" customFormat="1" ht="32.25" customHeight="1">
      <c r="B6" s="107" t="s">
        <v>20</v>
      </c>
      <c r="C6" s="99" t="s">
        <v>21</v>
      </c>
      <c r="D6" s="107" t="s">
        <v>20</v>
      </c>
      <c r="E6" s="138" t="s">
        <v>21</v>
      </c>
      <c r="F6" s="107" t="s">
        <v>20</v>
      </c>
      <c r="G6" s="133" t="s">
        <v>21</v>
      </c>
      <c r="H6" s="107" t="s">
        <v>20</v>
      </c>
      <c r="I6" s="132" t="s">
        <v>21</v>
      </c>
      <c r="J6" s="107" t="s">
        <v>20</v>
      </c>
      <c r="K6" s="99" t="s">
        <v>21</v>
      </c>
      <c r="L6" s="4"/>
      <c r="M6" s="20"/>
      <c r="N6" s="4"/>
      <c r="O6" s="20"/>
      <c r="P6" s="4"/>
      <c r="Q6" s="20"/>
      <c r="R6" s="4"/>
      <c r="S6" s="20"/>
      <c r="T6" s="4"/>
      <c r="U6" s="20"/>
      <c r="V6" s="4"/>
      <c r="W6" s="20"/>
      <c r="X6" s="4"/>
      <c r="Y6" s="20"/>
      <c r="Z6" s="4"/>
      <c r="AA6" s="20"/>
      <c r="AB6" s="4"/>
      <c r="AC6" s="20"/>
      <c r="AD6" s="4"/>
      <c r="AE6" s="20"/>
      <c r="AF6" s="4"/>
      <c r="AG6" s="20"/>
      <c r="AH6" s="4"/>
      <c r="AI6" s="20"/>
    </row>
    <row r="7" spans="1:37" ht="21">
      <c r="A7" s="6" t="s">
        <v>17</v>
      </c>
      <c r="B7" s="108">
        <f>+J7+H7+F7+D7</f>
        <v>1</v>
      </c>
      <c r="C7" s="100">
        <f>+K7+I7+G7+E7</f>
        <v>646500000</v>
      </c>
      <c r="D7" s="17">
        <v>0</v>
      </c>
      <c r="E7" s="100">
        <v>0</v>
      </c>
      <c r="F7" s="17">
        <v>1</v>
      </c>
      <c r="G7" s="100">
        <v>646500000</v>
      </c>
      <c r="H7" s="17">
        <v>0</v>
      </c>
      <c r="I7" s="100">
        <v>0</v>
      </c>
      <c r="J7" s="17">
        <v>0</v>
      </c>
      <c r="K7" s="100">
        <v>0</v>
      </c>
      <c r="L7" s="21"/>
      <c r="M7" s="22"/>
      <c r="N7" s="21"/>
      <c r="O7" s="22"/>
      <c r="P7" s="21"/>
      <c r="Q7" s="22"/>
      <c r="R7" s="21"/>
      <c r="S7" s="22"/>
      <c r="T7" s="23"/>
      <c r="U7" s="22"/>
      <c r="V7" s="21"/>
      <c r="W7" s="24"/>
      <c r="X7" s="25"/>
      <c r="Y7" s="22"/>
      <c r="Z7" s="25"/>
      <c r="AA7" s="24"/>
      <c r="AB7" s="26"/>
      <c r="AC7" s="22"/>
      <c r="AD7" s="27"/>
      <c r="AE7" s="28"/>
      <c r="AF7" s="27"/>
      <c r="AG7" s="28"/>
      <c r="AH7" s="27"/>
      <c r="AI7" s="28"/>
      <c r="AJ7"/>
      <c r="AK7"/>
    </row>
    <row r="8" spans="1:37" ht="21">
      <c r="A8" s="6" t="s">
        <v>23</v>
      </c>
      <c r="B8" s="108">
        <f aca="true" t="shared" si="0" ref="B8:B11">+J8+H8+F8+D8</f>
        <v>0</v>
      </c>
      <c r="C8" s="100">
        <f aca="true" t="shared" si="1" ref="C8:C11">+K8+I8+G8+E8</f>
        <v>0</v>
      </c>
      <c r="D8" s="17">
        <v>0</v>
      </c>
      <c r="E8" s="100">
        <v>0</v>
      </c>
      <c r="F8" s="17">
        <v>0</v>
      </c>
      <c r="G8" s="100">
        <v>0</v>
      </c>
      <c r="H8" s="17">
        <v>0</v>
      </c>
      <c r="I8" s="100">
        <v>0</v>
      </c>
      <c r="J8" s="17">
        <v>0</v>
      </c>
      <c r="K8" s="100">
        <v>0</v>
      </c>
      <c r="L8" s="21"/>
      <c r="M8" s="22"/>
      <c r="N8" s="21"/>
      <c r="O8" s="22"/>
      <c r="P8" s="21"/>
      <c r="Q8" s="22"/>
      <c r="R8" s="21"/>
      <c r="S8" s="22"/>
      <c r="T8" s="23"/>
      <c r="U8" s="22"/>
      <c r="V8" s="21"/>
      <c r="W8" s="24"/>
      <c r="X8" s="25"/>
      <c r="Y8" s="22"/>
      <c r="Z8" s="25"/>
      <c r="AA8" s="24"/>
      <c r="AB8" s="26"/>
      <c r="AC8" s="22"/>
      <c r="AD8" s="27"/>
      <c r="AE8" s="28"/>
      <c r="AF8" s="27"/>
      <c r="AG8" s="28"/>
      <c r="AH8" s="27"/>
      <c r="AI8" s="28"/>
      <c r="AJ8"/>
      <c r="AK8"/>
    </row>
    <row r="9" spans="1:37" ht="21">
      <c r="A9" s="6" t="s">
        <v>22</v>
      </c>
      <c r="B9" s="108">
        <f t="shared" si="0"/>
        <v>1</v>
      </c>
      <c r="C9" s="100">
        <f t="shared" si="1"/>
        <v>290345379</v>
      </c>
      <c r="D9" s="17">
        <v>1</v>
      </c>
      <c r="E9" s="100">
        <v>290345379</v>
      </c>
      <c r="F9" s="17">
        <v>0</v>
      </c>
      <c r="G9" s="100">
        <v>0</v>
      </c>
      <c r="H9" s="17">
        <v>0</v>
      </c>
      <c r="I9" s="100">
        <v>0</v>
      </c>
      <c r="J9" s="17">
        <v>0</v>
      </c>
      <c r="K9" s="100">
        <v>0</v>
      </c>
      <c r="L9" s="21"/>
      <c r="M9" s="22"/>
      <c r="N9" s="21"/>
      <c r="O9" s="22"/>
      <c r="P9" s="21"/>
      <c r="Q9" s="22"/>
      <c r="R9" s="21"/>
      <c r="S9" s="22"/>
      <c r="T9" s="23"/>
      <c r="U9" s="22"/>
      <c r="V9" s="21"/>
      <c r="W9" s="24"/>
      <c r="X9" s="25"/>
      <c r="Y9" s="22"/>
      <c r="Z9" s="25"/>
      <c r="AA9" s="24"/>
      <c r="AB9" s="26"/>
      <c r="AC9" s="22"/>
      <c r="AD9" s="27"/>
      <c r="AE9" s="28"/>
      <c r="AF9" s="27"/>
      <c r="AG9" s="28"/>
      <c r="AH9" s="27"/>
      <c r="AI9" s="28"/>
      <c r="AJ9"/>
      <c r="AK9"/>
    </row>
    <row r="10" spans="1:37" ht="21">
      <c r="A10" s="6" t="s">
        <v>18</v>
      </c>
      <c r="B10" s="108">
        <f t="shared" si="0"/>
        <v>15</v>
      </c>
      <c r="C10" s="100">
        <f t="shared" si="1"/>
        <v>34970998206.5</v>
      </c>
      <c r="D10" s="17">
        <v>4</v>
      </c>
      <c r="E10" s="100">
        <v>8387272784</v>
      </c>
      <c r="F10" s="17">
        <v>6</v>
      </c>
      <c r="G10" s="100">
        <v>2882134395</v>
      </c>
      <c r="H10" s="17">
        <v>2</v>
      </c>
      <c r="I10" s="100">
        <v>18988313943</v>
      </c>
      <c r="J10" s="17">
        <v>3</v>
      </c>
      <c r="K10" s="100">
        <v>4713277084.5</v>
      </c>
      <c r="L10" s="21"/>
      <c r="M10" s="22"/>
      <c r="N10" s="21"/>
      <c r="O10" s="22"/>
      <c r="P10" s="21"/>
      <c r="Q10" s="22"/>
      <c r="R10" s="21"/>
      <c r="S10" s="22"/>
      <c r="T10" s="23"/>
      <c r="U10" s="22"/>
      <c r="V10" s="21"/>
      <c r="W10" s="24"/>
      <c r="X10" s="25"/>
      <c r="Y10" s="22"/>
      <c r="Z10" s="25"/>
      <c r="AA10" s="24"/>
      <c r="AB10" s="26"/>
      <c r="AC10" s="22"/>
      <c r="AD10" s="27"/>
      <c r="AE10" s="28"/>
      <c r="AF10" s="27"/>
      <c r="AG10" s="28"/>
      <c r="AH10" s="27"/>
      <c r="AI10" s="28"/>
      <c r="AJ10"/>
      <c r="AK10"/>
    </row>
    <row r="11" spans="1:37" ht="21">
      <c r="A11" s="6" t="s">
        <v>19</v>
      </c>
      <c r="B11" s="108">
        <f t="shared" si="0"/>
        <v>22</v>
      </c>
      <c r="C11" s="100">
        <f t="shared" si="1"/>
        <v>85761135817</v>
      </c>
      <c r="D11" s="17">
        <v>5</v>
      </c>
      <c r="E11" s="100">
        <v>5009480749</v>
      </c>
      <c r="F11" s="17">
        <v>11</v>
      </c>
      <c r="G11" s="100">
        <v>35963446304</v>
      </c>
      <c r="H11" s="17">
        <v>5</v>
      </c>
      <c r="I11" s="100">
        <v>4841664013</v>
      </c>
      <c r="J11" s="17">
        <v>1</v>
      </c>
      <c r="K11" s="100">
        <v>39946544751</v>
      </c>
      <c r="L11" s="21"/>
      <c r="M11" s="22"/>
      <c r="N11" s="21"/>
      <c r="O11" s="22"/>
      <c r="P11" s="21"/>
      <c r="Q11" s="22"/>
      <c r="R11" s="21"/>
      <c r="S11" s="22"/>
      <c r="T11" s="23"/>
      <c r="U11" s="22"/>
      <c r="V11" s="21"/>
      <c r="W11" s="24"/>
      <c r="X11" s="25"/>
      <c r="Y11" s="22"/>
      <c r="Z11" s="25"/>
      <c r="AA11" s="24"/>
      <c r="AB11" s="26"/>
      <c r="AC11" s="22"/>
      <c r="AD11" s="27"/>
      <c r="AE11" s="28"/>
      <c r="AF11" s="27"/>
      <c r="AG11" s="28"/>
      <c r="AH11" s="27"/>
      <c r="AI11" s="28"/>
      <c r="AJ11"/>
      <c r="AK11"/>
    </row>
    <row r="12" spans="1:37" ht="21">
      <c r="A12" s="9" t="s">
        <v>31</v>
      </c>
      <c r="B12" s="109">
        <f aca="true" t="shared" si="2" ref="B12:J12">SUM(B7:B11)</f>
        <v>39</v>
      </c>
      <c r="C12" s="101">
        <f t="shared" si="2"/>
        <v>121668979402.5</v>
      </c>
      <c r="D12" s="18">
        <f>SUM(D7:D11)</f>
        <v>10</v>
      </c>
      <c r="E12" s="101">
        <f>SUM(E7:E11)</f>
        <v>13687098912</v>
      </c>
      <c r="F12" s="18">
        <f>SUM(F7:F11)</f>
        <v>18</v>
      </c>
      <c r="G12" s="101">
        <f>SUM(G7:G11)</f>
        <v>39492080699</v>
      </c>
      <c r="H12" s="18">
        <f>SUM(H7:H11)</f>
        <v>7</v>
      </c>
      <c r="I12" s="101">
        <f>SUM(I7:I11)</f>
        <v>23829977956</v>
      </c>
      <c r="J12" s="18">
        <f t="shared" si="2"/>
        <v>4</v>
      </c>
      <c r="K12" s="101">
        <f>SUM(K7:K11)</f>
        <v>44659821835.5</v>
      </c>
      <c r="L12" s="29"/>
      <c r="M12" s="30"/>
      <c r="N12" s="29"/>
      <c r="O12" s="30"/>
      <c r="P12" s="29"/>
      <c r="Q12" s="30"/>
      <c r="R12" s="29"/>
      <c r="S12" s="30"/>
      <c r="T12" s="31"/>
      <c r="U12" s="30"/>
      <c r="V12" s="29"/>
      <c r="W12" s="32"/>
      <c r="X12" s="33"/>
      <c r="Y12" s="30"/>
      <c r="Z12" s="33"/>
      <c r="AA12" s="32"/>
      <c r="AB12" s="34"/>
      <c r="AC12" s="30"/>
      <c r="AD12" s="35"/>
      <c r="AE12" s="36"/>
      <c r="AF12" s="35"/>
      <c r="AG12" s="36"/>
      <c r="AH12" s="35"/>
      <c r="AI12" s="36"/>
      <c r="AJ12"/>
      <c r="AK12"/>
    </row>
    <row r="15" ht="25.8">
      <c r="A15" s="7" t="s">
        <v>28</v>
      </c>
    </row>
    <row r="16" spans="1:36" s="5" customFormat="1" ht="31.5" customHeight="1">
      <c r="A16" s="8" t="s">
        <v>29</v>
      </c>
      <c r="B16" s="144" t="s">
        <v>55</v>
      </c>
      <c r="C16" s="144"/>
      <c r="D16" s="143" t="s">
        <v>86</v>
      </c>
      <c r="E16" s="144"/>
      <c r="F16" s="143" t="s">
        <v>83</v>
      </c>
      <c r="G16" s="144"/>
      <c r="H16" s="143" t="s">
        <v>53</v>
      </c>
      <c r="I16" s="144"/>
      <c r="J16" s="143" t="s">
        <v>53</v>
      </c>
      <c r="K16" s="144"/>
      <c r="L16" s="141"/>
      <c r="M16" s="142"/>
      <c r="N16" s="141"/>
      <c r="O16" s="142"/>
      <c r="P16" s="141"/>
      <c r="Q16" s="142"/>
      <c r="R16" s="141"/>
      <c r="S16" s="142"/>
      <c r="T16" s="141"/>
      <c r="U16" s="142"/>
      <c r="V16" s="141"/>
      <c r="W16" s="142"/>
      <c r="X16" s="141"/>
      <c r="Y16" s="142"/>
      <c r="Z16" s="141"/>
      <c r="AA16" s="142"/>
      <c r="AB16" s="141"/>
      <c r="AC16" s="142"/>
      <c r="AD16" s="141"/>
      <c r="AE16" s="142"/>
      <c r="AF16" s="141"/>
      <c r="AG16" s="142"/>
      <c r="AH16" s="141"/>
      <c r="AI16" s="141"/>
      <c r="AJ16"/>
    </row>
    <row r="17" spans="2:36" s="5" customFormat="1" ht="32.25" customHeight="1">
      <c r="B17" s="107" t="s">
        <v>20</v>
      </c>
      <c r="C17" s="99" t="s">
        <v>21</v>
      </c>
      <c r="D17" s="107" t="s">
        <v>20</v>
      </c>
      <c r="E17" s="138" t="s">
        <v>21</v>
      </c>
      <c r="F17" s="107" t="s">
        <v>20</v>
      </c>
      <c r="G17" s="133" t="s">
        <v>21</v>
      </c>
      <c r="H17" s="107" t="s">
        <v>20</v>
      </c>
      <c r="I17" s="132" t="s">
        <v>21</v>
      </c>
      <c r="J17" s="107" t="s">
        <v>20</v>
      </c>
      <c r="K17" s="132" t="s">
        <v>21</v>
      </c>
      <c r="L17" s="4"/>
      <c r="M17" s="20"/>
      <c r="N17" s="4"/>
      <c r="O17" s="20"/>
      <c r="P17" s="4"/>
      <c r="Q17" s="20"/>
      <c r="R17" s="4"/>
      <c r="S17" s="20"/>
      <c r="T17" s="4"/>
      <c r="U17" s="20"/>
      <c r="V17" s="4"/>
      <c r="W17" s="20"/>
      <c r="X17" s="4"/>
      <c r="Y17" s="20"/>
      <c r="Z17" s="4"/>
      <c r="AA17" s="20"/>
      <c r="AB17" s="4"/>
      <c r="AC17" s="20"/>
      <c r="AD17" s="4"/>
      <c r="AE17" s="20"/>
      <c r="AF17" s="4"/>
      <c r="AG17" s="20"/>
      <c r="AH17" s="4"/>
      <c r="AI17" s="20"/>
      <c r="AJ17"/>
    </row>
    <row r="18" spans="1:37" ht="21" customHeight="1">
      <c r="A18" s="6" t="s">
        <v>17</v>
      </c>
      <c r="B18" s="108">
        <f>+J18+H18+F18+D18</f>
        <v>0</v>
      </c>
      <c r="C18" s="100">
        <f>+K18+I18+G18+E18</f>
        <v>0</v>
      </c>
      <c r="D18" s="17">
        <v>0</v>
      </c>
      <c r="E18" s="100">
        <v>0</v>
      </c>
      <c r="F18" s="17">
        <v>0</v>
      </c>
      <c r="G18" s="100">
        <v>0</v>
      </c>
      <c r="H18" s="17">
        <v>0</v>
      </c>
      <c r="I18" s="100">
        <v>0</v>
      </c>
      <c r="J18" s="17">
        <v>0</v>
      </c>
      <c r="K18" s="100">
        <v>0</v>
      </c>
      <c r="L18" s="21"/>
      <c r="M18" s="22"/>
      <c r="N18" s="21"/>
      <c r="O18" s="22"/>
      <c r="P18" s="21"/>
      <c r="Q18" s="24"/>
      <c r="R18" s="21"/>
      <c r="S18" s="22"/>
      <c r="T18" s="23"/>
      <c r="U18" s="22"/>
      <c r="V18" s="21"/>
      <c r="W18" s="24"/>
      <c r="X18" s="21"/>
      <c r="Y18" s="22"/>
      <c r="Z18" s="25"/>
      <c r="AA18" s="24"/>
      <c r="AB18" s="26"/>
      <c r="AC18" s="24"/>
      <c r="AD18" s="27"/>
      <c r="AE18" s="28"/>
      <c r="AF18" s="27"/>
      <c r="AG18" s="28"/>
      <c r="AH18" s="27"/>
      <c r="AI18" s="28"/>
      <c r="AJ18"/>
      <c r="AK18"/>
    </row>
    <row r="19" spans="1:37" ht="21">
      <c r="A19" s="6" t="s">
        <v>23</v>
      </c>
      <c r="B19" s="108">
        <f aca="true" t="shared" si="3" ref="B19:B22">+J19+H19+F19+D19</f>
        <v>0</v>
      </c>
      <c r="C19" s="100">
        <f aca="true" t="shared" si="4" ref="C19:C22">+K19+I19+G19+E19</f>
        <v>0</v>
      </c>
      <c r="D19" s="17">
        <v>0</v>
      </c>
      <c r="E19" s="100">
        <v>0</v>
      </c>
      <c r="F19" s="17">
        <v>0</v>
      </c>
      <c r="G19" s="100">
        <v>0</v>
      </c>
      <c r="H19" s="17">
        <v>0</v>
      </c>
      <c r="I19" s="100">
        <v>0</v>
      </c>
      <c r="J19" s="17">
        <v>0</v>
      </c>
      <c r="K19" s="100">
        <v>0</v>
      </c>
      <c r="L19" s="21"/>
      <c r="M19" s="22"/>
      <c r="N19" s="21"/>
      <c r="O19" s="22"/>
      <c r="P19" s="21"/>
      <c r="Q19" s="24"/>
      <c r="R19" s="21"/>
      <c r="S19" s="22"/>
      <c r="T19" s="23"/>
      <c r="U19" s="22"/>
      <c r="V19" s="21"/>
      <c r="W19" s="24"/>
      <c r="X19" s="21"/>
      <c r="Y19" s="22"/>
      <c r="Z19" s="25"/>
      <c r="AA19" s="24"/>
      <c r="AB19" s="26"/>
      <c r="AC19" s="24"/>
      <c r="AD19" s="27"/>
      <c r="AE19" s="28"/>
      <c r="AF19" s="27"/>
      <c r="AG19" s="28"/>
      <c r="AH19" s="27"/>
      <c r="AI19" s="28"/>
      <c r="AJ19"/>
      <c r="AK19"/>
    </row>
    <row r="20" spans="1:37" ht="21">
      <c r="A20" s="6" t="s">
        <v>22</v>
      </c>
      <c r="B20" s="108">
        <f t="shared" si="3"/>
        <v>0</v>
      </c>
      <c r="C20" s="100">
        <f t="shared" si="4"/>
        <v>0</v>
      </c>
      <c r="D20" s="17">
        <v>0</v>
      </c>
      <c r="E20" s="100">
        <v>0</v>
      </c>
      <c r="F20" s="17">
        <v>0</v>
      </c>
      <c r="G20" s="100">
        <v>0</v>
      </c>
      <c r="H20" s="17">
        <v>0</v>
      </c>
      <c r="I20" s="100">
        <v>0</v>
      </c>
      <c r="J20" s="17">
        <v>0</v>
      </c>
      <c r="K20" s="100">
        <v>0</v>
      </c>
      <c r="L20" s="21"/>
      <c r="M20" s="22"/>
      <c r="N20" s="21"/>
      <c r="O20" s="22"/>
      <c r="P20" s="21"/>
      <c r="Q20" s="24"/>
      <c r="R20" s="21"/>
      <c r="S20" s="22"/>
      <c r="T20" s="23"/>
      <c r="U20" s="22"/>
      <c r="V20" s="21"/>
      <c r="W20" s="24"/>
      <c r="X20" s="21"/>
      <c r="Y20" s="22"/>
      <c r="Z20" s="25"/>
      <c r="AA20" s="24"/>
      <c r="AB20" s="26"/>
      <c r="AC20" s="24"/>
      <c r="AD20" s="27"/>
      <c r="AE20" s="28"/>
      <c r="AF20" s="27"/>
      <c r="AG20" s="28"/>
      <c r="AH20" s="27"/>
      <c r="AI20" s="28"/>
      <c r="AJ20"/>
      <c r="AK20"/>
    </row>
    <row r="21" spans="1:37" ht="21">
      <c r="A21" s="6" t="s">
        <v>18</v>
      </c>
      <c r="B21" s="108">
        <f t="shared" si="3"/>
        <v>2</v>
      </c>
      <c r="C21" s="100">
        <f t="shared" si="4"/>
        <v>754164489</v>
      </c>
      <c r="D21" s="17">
        <v>0</v>
      </c>
      <c r="E21" s="100">
        <v>0</v>
      </c>
      <c r="F21" s="17">
        <v>1</v>
      </c>
      <c r="G21" s="100">
        <v>674949164</v>
      </c>
      <c r="H21" s="17">
        <v>1</v>
      </c>
      <c r="I21" s="100">
        <v>79215325</v>
      </c>
      <c r="J21" s="17">
        <v>0</v>
      </c>
      <c r="K21" s="100">
        <v>0</v>
      </c>
      <c r="L21" s="21"/>
      <c r="M21" s="22"/>
      <c r="N21" s="21"/>
      <c r="O21" s="22"/>
      <c r="P21" s="21"/>
      <c r="Q21" s="24"/>
      <c r="R21" s="21"/>
      <c r="S21" s="22"/>
      <c r="T21" s="23"/>
      <c r="U21" s="22"/>
      <c r="V21" s="21"/>
      <c r="W21" s="24"/>
      <c r="X21" s="21"/>
      <c r="Y21" s="22"/>
      <c r="Z21" s="25"/>
      <c r="AA21" s="24"/>
      <c r="AB21" s="26"/>
      <c r="AC21" s="37"/>
      <c r="AD21" s="27"/>
      <c r="AE21" s="28"/>
      <c r="AF21" s="27"/>
      <c r="AG21" s="28"/>
      <c r="AH21" s="27"/>
      <c r="AI21" s="28"/>
      <c r="AJ21"/>
      <c r="AK21"/>
    </row>
    <row r="22" spans="1:37" ht="21">
      <c r="A22" s="6" t="s">
        <v>19</v>
      </c>
      <c r="B22" s="108">
        <f t="shared" si="3"/>
        <v>1</v>
      </c>
      <c r="C22" s="100">
        <f t="shared" si="4"/>
        <v>1839734494</v>
      </c>
      <c r="D22" s="17">
        <v>0</v>
      </c>
      <c r="E22" s="100">
        <v>0</v>
      </c>
      <c r="F22" s="17">
        <v>0</v>
      </c>
      <c r="G22" s="100">
        <v>0</v>
      </c>
      <c r="H22" s="17">
        <v>0</v>
      </c>
      <c r="I22" s="100">
        <v>0</v>
      </c>
      <c r="J22" s="17">
        <v>1</v>
      </c>
      <c r="K22" s="100">
        <v>1839734494</v>
      </c>
      <c r="L22" s="21"/>
      <c r="M22" s="22"/>
      <c r="N22" s="21"/>
      <c r="O22" s="22"/>
      <c r="P22" s="21"/>
      <c r="Q22" s="24"/>
      <c r="R22" s="21"/>
      <c r="S22" s="22"/>
      <c r="T22" s="23"/>
      <c r="U22" s="22"/>
      <c r="V22" s="21"/>
      <c r="W22" s="24"/>
      <c r="X22" s="21"/>
      <c r="Y22" s="22"/>
      <c r="Z22" s="25"/>
      <c r="AA22" s="24"/>
      <c r="AB22" s="26"/>
      <c r="AC22" s="24"/>
      <c r="AD22" s="27"/>
      <c r="AE22" s="28"/>
      <c r="AF22" s="27"/>
      <c r="AG22" s="28"/>
      <c r="AH22" s="27"/>
      <c r="AI22" s="28"/>
      <c r="AJ22"/>
      <c r="AK22"/>
    </row>
    <row r="23" spans="1:37" ht="18.6" customHeight="1">
      <c r="A23" s="9" t="s">
        <v>32</v>
      </c>
      <c r="B23" s="18">
        <f aca="true" t="shared" si="5" ref="B23:J23">SUM(B18:B22)</f>
        <v>3</v>
      </c>
      <c r="C23" s="101">
        <f t="shared" si="5"/>
        <v>2593898983</v>
      </c>
      <c r="D23" s="18">
        <f>SUM(D18:D22)</f>
        <v>0</v>
      </c>
      <c r="E23" s="101">
        <f>SUM(E18:E22)</f>
        <v>0</v>
      </c>
      <c r="F23" s="18">
        <f>SUM(F18:F22)</f>
        <v>1</v>
      </c>
      <c r="G23" s="101">
        <f>SUM(G18:G22)</f>
        <v>674949164</v>
      </c>
      <c r="H23" s="18">
        <f>SUM(H18:H22)</f>
        <v>1</v>
      </c>
      <c r="I23" s="101">
        <f>SUM(I18:I22)</f>
        <v>79215325</v>
      </c>
      <c r="J23" s="18">
        <f t="shared" si="5"/>
        <v>1</v>
      </c>
      <c r="K23" s="101">
        <f>SUM(K18:K22)</f>
        <v>1839734494</v>
      </c>
      <c r="L23" s="29"/>
      <c r="M23" s="30"/>
      <c r="N23" s="29"/>
      <c r="O23" s="30"/>
      <c r="P23" s="29"/>
      <c r="Q23" s="32"/>
      <c r="R23" s="29"/>
      <c r="S23" s="30"/>
      <c r="T23" s="31"/>
      <c r="U23" s="30"/>
      <c r="V23" s="29"/>
      <c r="W23" s="32"/>
      <c r="X23" s="29"/>
      <c r="Y23" s="30"/>
      <c r="Z23" s="33"/>
      <c r="AA23" s="32"/>
      <c r="AB23" s="34"/>
      <c r="AC23" s="32"/>
      <c r="AD23" s="35"/>
      <c r="AE23" s="36"/>
      <c r="AF23" s="35"/>
      <c r="AG23" s="36"/>
      <c r="AH23" s="35"/>
      <c r="AI23" s="36"/>
      <c r="AJ23"/>
      <c r="AK23"/>
    </row>
    <row r="26" ht="25.8">
      <c r="A26" s="7" t="s">
        <v>27</v>
      </c>
    </row>
    <row r="27" spans="1:36" s="5" customFormat="1" ht="31.5" customHeight="1">
      <c r="A27" s="8" t="s">
        <v>30</v>
      </c>
      <c r="B27" s="144" t="s">
        <v>55</v>
      </c>
      <c r="C27" s="144"/>
      <c r="D27" s="143" t="s">
        <v>86</v>
      </c>
      <c r="E27" s="144"/>
      <c r="F27" s="143" t="s">
        <v>83</v>
      </c>
      <c r="G27" s="144"/>
      <c r="H27" s="143" t="s">
        <v>53</v>
      </c>
      <c r="I27" s="144"/>
      <c r="J27" s="143" t="s">
        <v>53</v>
      </c>
      <c r="K27" s="144"/>
      <c r="L27" s="141"/>
      <c r="M27" s="142"/>
      <c r="N27" s="141"/>
      <c r="O27" s="142"/>
      <c r="P27" s="141"/>
      <c r="Q27" s="142"/>
      <c r="R27" s="141"/>
      <c r="S27" s="142"/>
      <c r="T27" s="141"/>
      <c r="U27" s="142"/>
      <c r="V27" s="141"/>
      <c r="W27" s="142"/>
      <c r="X27" s="141"/>
      <c r="Y27" s="142"/>
      <c r="Z27" s="141"/>
      <c r="AA27" s="142"/>
      <c r="AB27" s="141"/>
      <c r="AC27" s="142"/>
      <c r="AD27" s="141"/>
      <c r="AE27" s="142"/>
      <c r="AF27" s="141"/>
      <c r="AG27" s="142"/>
      <c r="AH27" s="141"/>
      <c r="AI27" s="141"/>
      <c r="AJ27"/>
    </row>
    <row r="28" spans="2:36" s="5" customFormat="1" ht="32.25" customHeight="1">
      <c r="B28" s="107" t="s">
        <v>20</v>
      </c>
      <c r="C28" s="99" t="s">
        <v>21</v>
      </c>
      <c r="D28" s="107" t="s">
        <v>20</v>
      </c>
      <c r="E28" s="138" t="s">
        <v>21</v>
      </c>
      <c r="F28" s="107" t="s">
        <v>20</v>
      </c>
      <c r="G28" s="133" t="s">
        <v>21</v>
      </c>
      <c r="H28" s="107" t="s">
        <v>20</v>
      </c>
      <c r="I28" s="132" t="s">
        <v>21</v>
      </c>
      <c r="J28" s="107" t="s">
        <v>20</v>
      </c>
      <c r="K28" s="132" t="s">
        <v>21</v>
      </c>
      <c r="L28" s="4"/>
      <c r="M28" s="20"/>
      <c r="N28" s="4"/>
      <c r="O28" s="20"/>
      <c r="P28" s="4"/>
      <c r="Q28" s="20"/>
      <c r="R28" s="4"/>
      <c r="S28" s="20"/>
      <c r="T28" s="4"/>
      <c r="U28" s="20"/>
      <c r="V28" s="4"/>
      <c r="W28" s="20"/>
      <c r="X28" s="4"/>
      <c r="Y28" s="20"/>
      <c r="Z28" s="4"/>
      <c r="AA28" s="20"/>
      <c r="AB28" s="4"/>
      <c r="AC28" s="20"/>
      <c r="AD28" s="4"/>
      <c r="AE28" s="20"/>
      <c r="AF28" s="4"/>
      <c r="AG28" s="20"/>
      <c r="AH28" s="4"/>
      <c r="AI28" s="20"/>
      <c r="AJ28"/>
    </row>
    <row r="29" spans="1:37" ht="21">
      <c r="A29" s="6" t="s">
        <v>17</v>
      </c>
      <c r="B29" s="108">
        <f>+J29+H29+F29+D29</f>
        <v>1</v>
      </c>
      <c r="C29" s="100">
        <f>+K29+I29+G29+E29</f>
        <v>646500000</v>
      </c>
      <c r="D29" s="17">
        <f>D7+D18</f>
        <v>0</v>
      </c>
      <c r="E29" s="100">
        <f>E18+E7</f>
        <v>0</v>
      </c>
      <c r="F29" s="17">
        <f>F18+F7</f>
        <v>1</v>
      </c>
      <c r="G29" s="100">
        <f>G18+G7</f>
        <v>646500000</v>
      </c>
      <c r="H29" s="17">
        <f>+H18+H7</f>
        <v>0</v>
      </c>
      <c r="I29" s="100">
        <f>+I18+I7</f>
        <v>0</v>
      </c>
      <c r="J29" s="17">
        <f>J18+J7</f>
        <v>0</v>
      </c>
      <c r="K29" s="100">
        <f>K18+K7</f>
        <v>0</v>
      </c>
      <c r="L29" s="21"/>
      <c r="M29" s="22"/>
      <c r="N29" s="21"/>
      <c r="O29" s="22"/>
      <c r="P29" s="21"/>
      <c r="Q29" s="22"/>
      <c r="R29" s="21"/>
      <c r="S29" s="22"/>
      <c r="T29" s="21"/>
      <c r="U29" s="22"/>
      <c r="V29" s="21"/>
      <c r="W29" s="24"/>
      <c r="X29" s="21"/>
      <c r="Y29" s="22"/>
      <c r="Z29" s="25"/>
      <c r="AA29" s="24"/>
      <c r="AB29" s="26"/>
      <c r="AC29" s="24"/>
      <c r="AD29" s="27"/>
      <c r="AE29" s="28"/>
      <c r="AF29" s="27"/>
      <c r="AG29" s="28"/>
      <c r="AH29" s="27"/>
      <c r="AI29" s="28"/>
      <c r="AJ29"/>
      <c r="AK29"/>
    </row>
    <row r="30" spans="1:37" ht="21">
      <c r="A30" s="6" t="s">
        <v>23</v>
      </c>
      <c r="B30" s="108">
        <f aca="true" t="shared" si="6" ref="B30:B33">+J30+H30+F30+D30</f>
        <v>0</v>
      </c>
      <c r="C30" s="100">
        <f aca="true" t="shared" si="7" ref="C30:C33">+K30+I30+G30+E30</f>
        <v>0</v>
      </c>
      <c r="D30" s="17">
        <f aca="true" t="shared" si="8" ref="D30:D33">D8+D19</f>
        <v>0</v>
      </c>
      <c r="E30" s="100">
        <f aca="true" t="shared" si="9" ref="E30:E33">E19+E8</f>
        <v>0</v>
      </c>
      <c r="F30" s="17">
        <f>F19+F8</f>
        <v>0</v>
      </c>
      <c r="G30" s="100">
        <f>G19+G8</f>
        <v>0</v>
      </c>
      <c r="H30" s="17">
        <f>+H19+H8</f>
        <v>0</v>
      </c>
      <c r="I30" s="100">
        <f>+I19+I8</f>
        <v>0</v>
      </c>
      <c r="J30" s="17">
        <f>J19+J8</f>
        <v>0</v>
      </c>
      <c r="K30" s="100">
        <f>K19+K8</f>
        <v>0</v>
      </c>
      <c r="L30" s="21"/>
      <c r="M30" s="22"/>
      <c r="N30" s="21"/>
      <c r="O30" s="22"/>
      <c r="P30" s="21"/>
      <c r="Q30" s="22"/>
      <c r="R30" s="21"/>
      <c r="S30" s="22"/>
      <c r="T30" s="21"/>
      <c r="U30" s="22"/>
      <c r="V30" s="21"/>
      <c r="W30" s="24"/>
      <c r="X30" s="21"/>
      <c r="Y30" s="22"/>
      <c r="Z30" s="25"/>
      <c r="AA30" s="24"/>
      <c r="AB30" s="26"/>
      <c r="AC30" s="24"/>
      <c r="AD30" s="27"/>
      <c r="AE30" s="28"/>
      <c r="AF30" s="27"/>
      <c r="AG30" s="28"/>
      <c r="AH30" s="27"/>
      <c r="AI30" s="28"/>
      <c r="AJ30"/>
      <c r="AK30"/>
    </row>
    <row r="31" spans="1:37" ht="21">
      <c r="A31" s="6" t="s">
        <v>22</v>
      </c>
      <c r="B31" s="108">
        <f t="shared" si="6"/>
        <v>1</v>
      </c>
      <c r="C31" s="100">
        <f t="shared" si="7"/>
        <v>290345379</v>
      </c>
      <c r="D31" s="17">
        <f t="shared" si="8"/>
        <v>1</v>
      </c>
      <c r="E31" s="100">
        <f t="shared" si="9"/>
        <v>290345379</v>
      </c>
      <c r="F31" s="17">
        <f>F20+F9</f>
        <v>0</v>
      </c>
      <c r="G31" s="100">
        <f>G20+G9</f>
        <v>0</v>
      </c>
      <c r="H31" s="17">
        <f>+H20+H9</f>
        <v>0</v>
      </c>
      <c r="I31" s="100">
        <f>+I20+I9</f>
        <v>0</v>
      </c>
      <c r="J31" s="17">
        <f>J20+J9</f>
        <v>0</v>
      </c>
      <c r="K31" s="100">
        <f>K20+K9</f>
        <v>0</v>
      </c>
      <c r="L31" s="21"/>
      <c r="M31" s="22"/>
      <c r="N31" s="21"/>
      <c r="O31" s="22"/>
      <c r="P31" s="21"/>
      <c r="Q31" s="22"/>
      <c r="R31" s="21"/>
      <c r="S31" s="22"/>
      <c r="T31" s="21"/>
      <c r="U31" s="22"/>
      <c r="V31" s="21"/>
      <c r="W31" s="24"/>
      <c r="X31" s="21"/>
      <c r="Y31" s="22"/>
      <c r="Z31" s="25"/>
      <c r="AA31" s="24"/>
      <c r="AB31" s="26"/>
      <c r="AC31" s="24"/>
      <c r="AD31" s="27"/>
      <c r="AE31" s="28"/>
      <c r="AF31" s="27"/>
      <c r="AG31" s="28"/>
      <c r="AH31" s="27"/>
      <c r="AI31" s="28"/>
      <c r="AJ31"/>
      <c r="AK31"/>
    </row>
    <row r="32" spans="1:37" ht="21">
      <c r="A32" s="6" t="s">
        <v>18</v>
      </c>
      <c r="B32" s="108">
        <f t="shared" si="6"/>
        <v>17</v>
      </c>
      <c r="C32" s="100">
        <f t="shared" si="7"/>
        <v>35725162695.5</v>
      </c>
      <c r="D32" s="17">
        <f t="shared" si="8"/>
        <v>4</v>
      </c>
      <c r="E32" s="100">
        <f t="shared" si="9"/>
        <v>8387272784</v>
      </c>
      <c r="F32" s="17">
        <f>F21+F10</f>
        <v>7</v>
      </c>
      <c r="G32" s="100">
        <f>G21+G10</f>
        <v>3557083559</v>
      </c>
      <c r="H32" s="17">
        <f>+H21+H10</f>
        <v>3</v>
      </c>
      <c r="I32" s="100">
        <f>+I21+I10</f>
        <v>19067529268</v>
      </c>
      <c r="J32" s="17">
        <f>J21+J10</f>
        <v>3</v>
      </c>
      <c r="K32" s="100">
        <f>K21+K10</f>
        <v>4713277084.5</v>
      </c>
      <c r="L32" s="21"/>
      <c r="M32" s="22"/>
      <c r="N32" s="21"/>
      <c r="O32" s="22"/>
      <c r="P32" s="21"/>
      <c r="Q32" s="22"/>
      <c r="R32" s="21"/>
      <c r="S32" s="22"/>
      <c r="T32" s="21"/>
      <c r="U32" s="22"/>
      <c r="V32" s="21"/>
      <c r="W32" s="24"/>
      <c r="X32" s="21"/>
      <c r="Y32" s="22"/>
      <c r="Z32" s="25"/>
      <c r="AA32" s="24"/>
      <c r="AB32" s="26"/>
      <c r="AC32" s="24"/>
      <c r="AD32" s="27"/>
      <c r="AE32" s="28"/>
      <c r="AF32" s="27"/>
      <c r="AG32" s="28"/>
      <c r="AH32" s="27"/>
      <c r="AI32" s="28"/>
      <c r="AJ32"/>
      <c r="AK32"/>
    </row>
    <row r="33" spans="1:37" ht="21">
      <c r="A33" s="6" t="s">
        <v>19</v>
      </c>
      <c r="B33" s="108">
        <f t="shared" si="6"/>
        <v>23</v>
      </c>
      <c r="C33" s="100">
        <f t="shared" si="7"/>
        <v>87600870311</v>
      </c>
      <c r="D33" s="17">
        <f t="shared" si="8"/>
        <v>5</v>
      </c>
      <c r="E33" s="100">
        <f t="shared" si="9"/>
        <v>5009480749</v>
      </c>
      <c r="F33" s="17">
        <f>F22+F11</f>
        <v>11</v>
      </c>
      <c r="G33" s="100">
        <f>G22+G11</f>
        <v>35963446304</v>
      </c>
      <c r="H33" s="17">
        <f>+H22+H11</f>
        <v>5</v>
      </c>
      <c r="I33" s="100">
        <f>+I22+I11</f>
        <v>4841664013</v>
      </c>
      <c r="J33" s="17">
        <f>J22+J11</f>
        <v>2</v>
      </c>
      <c r="K33" s="100">
        <f>K22+K11</f>
        <v>41786279245</v>
      </c>
      <c r="L33" s="21"/>
      <c r="M33" s="22"/>
      <c r="N33" s="21"/>
      <c r="O33" s="22"/>
      <c r="P33" s="21"/>
      <c r="Q33" s="22"/>
      <c r="R33" s="21"/>
      <c r="S33" s="22"/>
      <c r="T33" s="21"/>
      <c r="U33" s="22"/>
      <c r="V33" s="21"/>
      <c r="W33" s="24"/>
      <c r="X33" s="21"/>
      <c r="Y33" s="22"/>
      <c r="Z33" s="25"/>
      <c r="AA33" s="24"/>
      <c r="AB33" s="26"/>
      <c r="AC33" s="24"/>
      <c r="AD33" s="27"/>
      <c r="AE33" s="28"/>
      <c r="AF33" s="27"/>
      <c r="AG33" s="28"/>
      <c r="AH33" s="27"/>
      <c r="AI33" s="28"/>
      <c r="AJ33"/>
      <c r="AK33"/>
    </row>
    <row r="34" spans="1:37" ht="21" customHeight="1">
      <c r="A34" s="9" t="s">
        <v>33</v>
      </c>
      <c r="B34" s="109">
        <f aca="true" t="shared" si="10" ref="B34">SUM(B29:B33)</f>
        <v>42</v>
      </c>
      <c r="C34" s="101">
        <f>SUM(C29:C33)</f>
        <v>124262878385.5</v>
      </c>
      <c r="D34" s="18">
        <f>SUM(D29:D33)</f>
        <v>10</v>
      </c>
      <c r="E34" s="101">
        <f>SUM(E29:E33)</f>
        <v>13687098912</v>
      </c>
      <c r="F34" s="18">
        <f>SUM(F29:F33)</f>
        <v>19</v>
      </c>
      <c r="G34" s="101">
        <f>SUM(G29:G33)</f>
        <v>40167029863</v>
      </c>
      <c r="H34" s="18">
        <f>SUM(H29:H33)</f>
        <v>8</v>
      </c>
      <c r="I34" s="101">
        <f>SUM(I29:I33)</f>
        <v>23909193281</v>
      </c>
      <c r="J34" s="18">
        <f aca="true" t="shared" si="11" ref="J34:K34">SUM(J29:J33)</f>
        <v>5</v>
      </c>
      <c r="K34" s="101">
        <f t="shared" si="11"/>
        <v>46499556329.5</v>
      </c>
      <c r="L34" s="29"/>
      <c r="M34" s="30"/>
      <c r="N34" s="29"/>
      <c r="O34" s="30"/>
      <c r="P34" s="29"/>
      <c r="Q34" s="30"/>
      <c r="R34" s="29"/>
      <c r="S34" s="30"/>
      <c r="T34" s="29"/>
      <c r="U34" s="30"/>
      <c r="V34" s="29"/>
      <c r="W34" s="32"/>
      <c r="X34" s="29"/>
      <c r="Y34" s="30"/>
      <c r="Z34" s="33"/>
      <c r="AA34" s="32"/>
      <c r="AB34" s="34"/>
      <c r="AC34" s="32"/>
      <c r="AD34" s="35"/>
      <c r="AE34" s="36"/>
      <c r="AF34" s="35"/>
      <c r="AG34" s="36"/>
      <c r="AH34" s="35"/>
      <c r="AI34" s="36"/>
      <c r="AJ34"/>
      <c r="AK34"/>
    </row>
    <row r="37" ht="25.8">
      <c r="A37" s="7" t="s">
        <v>34</v>
      </c>
    </row>
    <row r="38" spans="1:36" s="5" customFormat="1" ht="31.5" customHeight="1">
      <c r="A38" s="8"/>
      <c r="B38" s="144" t="s">
        <v>55</v>
      </c>
      <c r="C38" s="144"/>
      <c r="D38" s="143" t="s">
        <v>86</v>
      </c>
      <c r="E38" s="144"/>
      <c r="F38" s="143" t="s">
        <v>83</v>
      </c>
      <c r="G38" s="144"/>
      <c r="H38" s="143" t="s">
        <v>53</v>
      </c>
      <c r="I38" s="144"/>
      <c r="J38" s="143" t="s">
        <v>53</v>
      </c>
      <c r="K38" s="144"/>
      <c r="L38" s="141"/>
      <c r="M38" s="142"/>
      <c r="N38" s="141"/>
      <c r="O38" s="142"/>
      <c r="P38" s="141"/>
      <c r="Q38" s="142"/>
      <c r="R38" s="141"/>
      <c r="S38" s="142"/>
      <c r="T38" s="141"/>
      <c r="U38" s="142"/>
      <c r="V38" s="141"/>
      <c r="W38" s="142"/>
      <c r="X38" s="141"/>
      <c r="Y38" s="142"/>
      <c r="Z38" s="141"/>
      <c r="AA38" s="142"/>
      <c r="AB38" s="141"/>
      <c r="AC38" s="142"/>
      <c r="AD38" s="141"/>
      <c r="AE38" s="142"/>
      <c r="AF38" s="141"/>
      <c r="AG38" s="142"/>
      <c r="AH38" s="141"/>
      <c r="AI38" s="141"/>
      <c r="AJ38"/>
    </row>
    <row r="39" spans="2:36" s="5" customFormat="1" ht="32.25" customHeight="1">
      <c r="B39" s="107" t="s">
        <v>20</v>
      </c>
      <c r="C39" s="99" t="s">
        <v>21</v>
      </c>
      <c r="D39" s="107" t="s">
        <v>20</v>
      </c>
      <c r="E39" s="138" t="s">
        <v>21</v>
      </c>
      <c r="F39" s="107" t="s">
        <v>20</v>
      </c>
      <c r="G39" s="133" t="s">
        <v>21</v>
      </c>
      <c r="H39" s="107" t="s">
        <v>20</v>
      </c>
      <c r="I39" s="132" t="s">
        <v>21</v>
      </c>
      <c r="J39" s="107" t="s">
        <v>20</v>
      </c>
      <c r="K39" s="132" t="s">
        <v>21</v>
      </c>
      <c r="L39" s="4"/>
      <c r="M39" s="20"/>
      <c r="N39" s="4"/>
      <c r="O39" s="20"/>
      <c r="P39" s="4"/>
      <c r="Q39" s="20"/>
      <c r="R39" s="4"/>
      <c r="S39" s="20"/>
      <c r="T39" s="4"/>
      <c r="U39" s="20"/>
      <c r="V39" s="4"/>
      <c r="W39" s="20"/>
      <c r="X39" s="4"/>
      <c r="Y39" s="20"/>
      <c r="Z39" s="4"/>
      <c r="AA39" s="20"/>
      <c r="AB39" s="4"/>
      <c r="AC39" s="20"/>
      <c r="AD39" s="4"/>
      <c r="AE39" s="20"/>
      <c r="AF39" s="4"/>
      <c r="AG39" s="20"/>
      <c r="AH39" s="4"/>
      <c r="AI39" s="20"/>
      <c r="AJ39"/>
    </row>
    <row r="40" spans="1:37" ht="21">
      <c r="A40" s="9" t="s">
        <v>31</v>
      </c>
      <c r="B40" s="110">
        <f>B12</f>
        <v>39</v>
      </c>
      <c r="C40" s="102">
        <f aca="true" t="shared" si="12" ref="C40">C12</f>
        <v>121668979402.5</v>
      </c>
      <c r="D40" s="19">
        <f>D12</f>
        <v>10</v>
      </c>
      <c r="E40" s="102">
        <f>E12</f>
        <v>13687098912</v>
      </c>
      <c r="F40" s="19">
        <f>F12</f>
        <v>18</v>
      </c>
      <c r="G40" s="102">
        <f>G12</f>
        <v>39492080699</v>
      </c>
      <c r="H40" s="19">
        <f>H12</f>
        <v>7</v>
      </c>
      <c r="I40" s="102">
        <f>I12</f>
        <v>23829977956</v>
      </c>
      <c r="J40" s="19">
        <f>J12</f>
        <v>4</v>
      </c>
      <c r="K40" s="102">
        <f>K12</f>
        <v>44659821835.5</v>
      </c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40"/>
      <c r="W40" s="40"/>
      <c r="X40" s="38"/>
      <c r="Y40" s="39"/>
      <c r="Z40" s="41"/>
      <c r="AA40" s="40"/>
      <c r="AB40" s="42"/>
      <c r="AC40" s="40"/>
      <c r="AD40" s="43"/>
      <c r="AE40" s="44"/>
      <c r="AF40" s="43"/>
      <c r="AG40" s="44"/>
      <c r="AH40" s="43"/>
      <c r="AI40" s="44"/>
      <c r="AJ40"/>
      <c r="AK40"/>
    </row>
    <row r="41" spans="1:37" ht="21">
      <c r="A41" s="9" t="s">
        <v>32</v>
      </c>
      <c r="B41" s="110">
        <f aca="true" t="shared" si="13" ref="B41">B23</f>
        <v>3</v>
      </c>
      <c r="C41" s="102">
        <f aca="true" t="shared" si="14" ref="C41">C23</f>
        <v>2593898983</v>
      </c>
      <c r="D41" s="19">
        <f>D23</f>
        <v>0</v>
      </c>
      <c r="E41" s="102">
        <f>E23</f>
        <v>0</v>
      </c>
      <c r="F41" s="19">
        <f>F23</f>
        <v>1</v>
      </c>
      <c r="G41" s="102">
        <f>G23</f>
        <v>674949164</v>
      </c>
      <c r="H41" s="19">
        <f>H23</f>
        <v>1</v>
      </c>
      <c r="I41" s="102">
        <f>I23</f>
        <v>79215325</v>
      </c>
      <c r="J41" s="19">
        <f>J23</f>
        <v>1</v>
      </c>
      <c r="K41" s="102">
        <f>K23</f>
        <v>1839734494</v>
      </c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40"/>
      <c r="W41" s="40"/>
      <c r="X41" s="38"/>
      <c r="Y41" s="39"/>
      <c r="Z41" s="41"/>
      <c r="AA41" s="40"/>
      <c r="AB41" s="42"/>
      <c r="AC41" s="40"/>
      <c r="AD41" s="43"/>
      <c r="AE41" s="44"/>
      <c r="AF41" s="43"/>
      <c r="AG41" s="44"/>
      <c r="AH41" s="43"/>
      <c r="AI41" s="44"/>
      <c r="AJ41"/>
      <c r="AK41"/>
    </row>
    <row r="42" spans="1:37" ht="21">
      <c r="A42" s="9" t="s">
        <v>33</v>
      </c>
      <c r="B42" s="109">
        <f aca="true" t="shared" si="15" ref="B42:C42">B34</f>
        <v>42</v>
      </c>
      <c r="C42" s="101">
        <f t="shared" si="15"/>
        <v>124262878385.5</v>
      </c>
      <c r="D42" s="18">
        <f>D34</f>
        <v>10</v>
      </c>
      <c r="E42" s="101">
        <f>E34</f>
        <v>13687098912</v>
      </c>
      <c r="F42" s="18">
        <f aca="true" t="shared" si="16" ref="F42:K42">F34</f>
        <v>19</v>
      </c>
      <c r="G42" s="101">
        <f t="shared" si="16"/>
        <v>40167029863</v>
      </c>
      <c r="H42" s="18">
        <f t="shared" si="16"/>
        <v>8</v>
      </c>
      <c r="I42" s="101">
        <f t="shared" si="16"/>
        <v>23909193281</v>
      </c>
      <c r="J42" s="18">
        <f t="shared" si="16"/>
        <v>5</v>
      </c>
      <c r="K42" s="101">
        <f t="shared" si="16"/>
        <v>46499556329.5</v>
      </c>
      <c r="L42" s="29"/>
      <c r="M42" s="30"/>
      <c r="N42" s="29"/>
      <c r="O42" s="30"/>
      <c r="P42" s="29"/>
      <c r="Q42" s="30"/>
      <c r="R42" s="29"/>
      <c r="S42" s="30"/>
      <c r="T42" s="32"/>
      <c r="U42" s="32"/>
      <c r="V42" s="29"/>
      <c r="W42" s="30"/>
      <c r="X42" s="33"/>
      <c r="Y42" s="32"/>
      <c r="Z42" s="34"/>
      <c r="AA42" s="32"/>
      <c r="AB42" s="35"/>
      <c r="AC42" s="36"/>
      <c r="AD42" s="35"/>
      <c r="AE42" s="36"/>
      <c r="AF42" s="35"/>
      <c r="AG42" s="36"/>
      <c r="AH42"/>
      <c r="AI42"/>
      <c r="AJ42"/>
      <c r="AK42"/>
    </row>
    <row r="46" ht="28.5">
      <c r="A46" s="11" t="s">
        <v>39</v>
      </c>
    </row>
    <row r="47" spans="1:2" ht="28.8">
      <c r="A47" s="11" t="s">
        <v>44</v>
      </c>
      <c r="B47" s="111" t="s">
        <v>190</v>
      </c>
    </row>
    <row r="48" ht="25.8">
      <c r="A48" s="10"/>
    </row>
    <row r="49" spans="2:3" ht="18.75">
      <c r="B49" s="145" t="s">
        <v>38</v>
      </c>
      <c r="C49" s="145"/>
    </row>
    <row r="50" spans="2:31" s="5" customFormat="1" ht="46.5" customHeight="1">
      <c r="B50" s="112"/>
      <c r="C50" s="98" t="s">
        <v>56</v>
      </c>
      <c r="D50" s="115" t="s">
        <v>85</v>
      </c>
      <c r="E50" s="115" t="s">
        <v>46</v>
      </c>
      <c r="F50" s="112"/>
      <c r="G50" s="103"/>
      <c r="H50" s="112"/>
      <c r="I50" s="103"/>
      <c r="J50" s="112"/>
      <c r="K50" s="103"/>
      <c r="L50" s="112"/>
      <c r="M50" s="103"/>
      <c r="N50" s="112"/>
      <c r="O50" s="103"/>
      <c r="P50" s="112"/>
      <c r="Q50" s="103"/>
      <c r="R50" s="112"/>
      <c r="S50" s="103"/>
      <c r="T50" s="112"/>
      <c r="U50" s="103"/>
      <c r="V50" s="112"/>
      <c r="W50" s="103"/>
      <c r="X50" s="112"/>
      <c r="Y50" s="103"/>
      <c r="Z50" s="112"/>
      <c r="AA50" s="103"/>
      <c r="AB50" s="112"/>
      <c r="AC50" s="103"/>
      <c r="AD50" s="112"/>
      <c r="AE50" s="103"/>
    </row>
    <row r="51" spans="2:37" ht="21">
      <c r="B51" s="113" t="s">
        <v>31</v>
      </c>
      <c r="C51" s="104">
        <f>E51+D51</f>
        <v>121668.9794025</v>
      </c>
      <c r="D51" s="104">
        <f>(E40+G40)/1000000</f>
        <v>53179.179611</v>
      </c>
      <c r="E51" s="104">
        <f>(I40+K40)/1000000</f>
        <v>68489.7997915</v>
      </c>
      <c r="AF51"/>
      <c r="AG51"/>
      <c r="AH51"/>
      <c r="AI51"/>
      <c r="AJ51"/>
      <c r="AK51"/>
    </row>
    <row r="52" spans="2:37" ht="21">
      <c r="B52" s="113" t="s">
        <v>36</v>
      </c>
      <c r="C52" s="104">
        <f>E52+D52</f>
        <v>2593.898983</v>
      </c>
      <c r="D52" s="104">
        <f>(E41+G41)/1000000</f>
        <v>674.949164</v>
      </c>
      <c r="E52" s="104">
        <f>(I41+K41)/1000000</f>
        <v>1918.949819</v>
      </c>
      <c r="AF52"/>
      <c r="AG52"/>
      <c r="AH52"/>
      <c r="AI52"/>
      <c r="AJ52"/>
      <c r="AK52"/>
    </row>
    <row r="53" spans="2:37" ht="21">
      <c r="B53" s="113" t="s">
        <v>33</v>
      </c>
      <c r="C53" s="102">
        <f>+C51+C52</f>
        <v>124262.87838550001</v>
      </c>
      <c r="D53" s="102">
        <f>+D51+D52</f>
        <v>53854.128775</v>
      </c>
      <c r="E53" s="102">
        <f>+E51+E52</f>
        <v>70408.7496105</v>
      </c>
      <c r="AF53"/>
      <c r="AG53"/>
      <c r="AH53"/>
      <c r="AI53"/>
      <c r="AJ53"/>
      <c r="AK53"/>
    </row>
    <row r="54" ht="15">
      <c r="D54" s="97"/>
    </row>
    <row r="55" ht="15">
      <c r="D55" s="97"/>
    </row>
    <row r="56" spans="3:4" ht="23.25" customHeight="1">
      <c r="C56" s="105" t="s">
        <v>37</v>
      </c>
      <c r="D56" s="97"/>
    </row>
    <row r="57" spans="2:31" s="5" customFormat="1" ht="48" customHeight="1">
      <c r="B57" s="112"/>
      <c r="C57" s="131" t="s">
        <v>56</v>
      </c>
      <c r="D57" s="115" t="s">
        <v>85</v>
      </c>
      <c r="E57" s="115" t="s">
        <v>46</v>
      </c>
      <c r="F57" s="112"/>
      <c r="G57" s="103"/>
      <c r="H57" s="112"/>
      <c r="I57" s="103"/>
      <c r="J57" s="112"/>
      <c r="K57" s="103"/>
      <c r="L57" s="112"/>
      <c r="M57" s="103"/>
      <c r="N57" s="112"/>
      <c r="O57" s="103"/>
      <c r="P57" s="112"/>
      <c r="Q57" s="103"/>
      <c r="R57" s="112"/>
      <c r="S57" s="103"/>
      <c r="T57" s="112"/>
      <c r="U57" s="103"/>
      <c r="V57" s="112"/>
      <c r="W57" s="103"/>
      <c r="X57" s="112"/>
      <c r="Y57" s="103"/>
      <c r="Z57" s="112"/>
      <c r="AA57" s="103"/>
      <c r="AB57" s="112"/>
      <c r="AC57" s="103"/>
      <c r="AD57" s="112"/>
      <c r="AE57" s="103"/>
    </row>
    <row r="58" spans="2:37" ht="21">
      <c r="B58" s="113" t="s">
        <v>31</v>
      </c>
      <c r="C58" s="114">
        <f>+E58+D58</f>
        <v>39</v>
      </c>
      <c r="D58" s="114">
        <f>D40+F40</f>
        <v>28</v>
      </c>
      <c r="E58" s="114">
        <f>H40+J40</f>
        <v>11</v>
      </c>
      <c r="AF58"/>
      <c r="AG58"/>
      <c r="AH58"/>
      <c r="AI58"/>
      <c r="AJ58"/>
      <c r="AK58"/>
    </row>
    <row r="59" spans="2:37" ht="21">
      <c r="B59" s="113" t="s">
        <v>36</v>
      </c>
      <c r="C59" s="114">
        <f>+E59+D59</f>
        <v>3</v>
      </c>
      <c r="D59" s="114">
        <f>D41+F41</f>
        <v>1</v>
      </c>
      <c r="E59" s="114">
        <f>H41+J41</f>
        <v>2</v>
      </c>
      <c r="AF59"/>
      <c r="AG59"/>
      <c r="AH59"/>
      <c r="AI59"/>
      <c r="AJ59"/>
      <c r="AK59"/>
    </row>
    <row r="60" spans="2:37" ht="21">
      <c r="B60" s="113" t="s">
        <v>33</v>
      </c>
      <c r="C60" s="114">
        <f>+E60+D60</f>
        <v>42</v>
      </c>
      <c r="D60" s="114">
        <f>SUM(D58:D59)</f>
        <v>29</v>
      </c>
      <c r="E60" s="114">
        <f>SUM(E58:E59)</f>
        <v>13</v>
      </c>
      <c r="AF60"/>
      <c r="AG60"/>
      <c r="AH60"/>
      <c r="AI60"/>
      <c r="AJ60"/>
      <c r="AK60"/>
    </row>
    <row r="61" ht="15">
      <c r="D61" s="97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spans="1:37" s="5" customFormat="1" ht="31.5" customHeight="1">
      <c r="A85" s="13" t="s">
        <v>40</v>
      </c>
      <c r="B85" s="112"/>
      <c r="C85" s="103"/>
      <c r="D85" s="112"/>
      <c r="E85" s="103"/>
      <c r="F85" s="112"/>
      <c r="G85" s="103"/>
      <c r="H85" s="112"/>
      <c r="I85" s="103"/>
      <c r="J85" s="112"/>
      <c r="K85" s="103"/>
      <c r="L85" s="112"/>
      <c r="M85" s="103"/>
      <c r="N85" s="112"/>
      <c r="O85" s="103"/>
      <c r="P85" s="112"/>
      <c r="Q85" s="103"/>
      <c r="R85" s="112"/>
      <c r="S85" s="103"/>
      <c r="T85" s="112"/>
      <c r="U85" s="103"/>
      <c r="V85" s="112"/>
      <c r="W85" s="103"/>
      <c r="X85" s="112"/>
      <c r="Y85" s="103"/>
      <c r="Z85" s="112"/>
      <c r="AA85" s="103"/>
      <c r="AB85" s="112"/>
      <c r="AC85" s="103"/>
      <c r="AD85" s="112"/>
      <c r="AE85" s="103"/>
      <c r="AF85" s="112"/>
      <c r="AG85" s="103"/>
      <c r="AH85" s="112"/>
      <c r="AI85" s="103"/>
      <c r="AJ85" s="112"/>
      <c r="AK85" s="103"/>
    </row>
    <row r="86" ht="18">
      <c r="A86" s="12" t="s">
        <v>41</v>
      </c>
    </row>
  </sheetData>
  <mergeCells count="71">
    <mergeCell ref="D16:E16"/>
    <mergeCell ref="D27:E27"/>
    <mergeCell ref="D38:E38"/>
    <mergeCell ref="AB5:AC5"/>
    <mergeCell ref="AD16:AE16"/>
    <mergeCell ref="AB16:AC16"/>
    <mergeCell ref="AD27:AE27"/>
    <mergeCell ref="AB27:AC27"/>
    <mergeCell ref="AH5:AI5"/>
    <mergeCell ref="Z38:AA38"/>
    <mergeCell ref="AF5:AG5"/>
    <mergeCell ref="N16:O16"/>
    <mergeCell ref="T38:U38"/>
    <mergeCell ref="R27:S27"/>
    <mergeCell ref="AH16:AI16"/>
    <mergeCell ref="AB38:AC38"/>
    <mergeCell ref="V16:W16"/>
    <mergeCell ref="V27:W27"/>
    <mergeCell ref="V38:W38"/>
    <mergeCell ref="AF27:AG27"/>
    <mergeCell ref="AD5:AE5"/>
    <mergeCell ref="Z5:AA5"/>
    <mergeCell ref="Z16:AA16"/>
    <mergeCell ref="Z27:AA27"/>
    <mergeCell ref="X38:Y38"/>
    <mergeCell ref="AH38:AI38"/>
    <mergeCell ref="J38:K38"/>
    <mergeCell ref="J16:K16"/>
    <mergeCell ref="J27:K27"/>
    <mergeCell ref="L38:M38"/>
    <mergeCell ref="N38:O38"/>
    <mergeCell ref="P27:Q27"/>
    <mergeCell ref="N27:O27"/>
    <mergeCell ref="P38:Q38"/>
    <mergeCell ref="AF38:AG38"/>
    <mergeCell ref="AF16:AG16"/>
    <mergeCell ref="AH27:AI27"/>
    <mergeCell ref="AD38:AE38"/>
    <mergeCell ref="R38:S38"/>
    <mergeCell ref="A1:C1"/>
    <mergeCell ref="A2:C2"/>
    <mergeCell ref="X5:Y5"/>
    <mergeCell ref="X16:Y16"/>
    <mergeCell ref="X27:Y27"/>
    <mergeCell ref="T5:U5"/>
    <mergeCell ref="T16:U16"/>
    <mergeCell ref="T27:U27"/>
    <mergeCell ref="L27:M27"/>
    <mergeCell ref="P5:Q5"/>
    <mergeCell ref="L16:M16"/>
    <mergeCell ref="P16:Q16"/>
    <mergeCell ref="R5:S5"/>
    <mergeCell ref="R16:S16"/>
    <mergeCell ref="L5:M5"/>
    <mergeCell ref="N5:O5"/>
    <mergeCell ref="V5:W5"/>
    <mergeCell ref="J5:K5"/>
    <mergeCell ref="B49:C49"/>
    <mergeCell ref="B38:C38"/>
    <mergeCell ref="B5:C5"/>
    <mergeCell ref="B16:C16"/>
    <mergeCell ref="B27:C27"/>
    <mergeCell ref="H5:I5"/>
    <mergeCell ref="H16:I16"/>
    <mergeCell ref="H27:I27"/>
    <mergeCell ref="H38:I38"/>
    <mergeCell ref="F16:G16"/>
    <mergeCell ref="F27:G27"/>
    <mergeCell ref="F38:G38"/>
    <mergeCell ref="F5:G5"/>
    <mergeCell ref="D5:E5"/>
  </mergeCells>
  <printOptions/>
  <pageMargins left="0.31496062992125984" right="0.41" top="0.5118110236220472" bottom="0.5118110236220472" header="0.31496062992125984" footer="0.31496062992125984"/>
  <pageSetup fitToHeight="0" fitToWidth="1" horizontalDpi="600" verticalDpi="600"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"/>
  <sheetViews>
    <sheetView showGridLines="0" zoomScale="80" zoomScaleNormal="80" workbookViewId="0" topLeftCell="A1">
      <selection activeCell="A1" sqref="A1:D1"/>
    </sheetView>
  </sheetViews>
  <sheetFormatPr defaultColWidth="11.421875" defaultRowHeight="15"/>
  <cols>
    <col min="2" max="2" width="18.57421875" style="0" bestFit="1" customWidth="1"/>
    <col min="3" max="3" width="18.28125" style="0" customWidth="1"/>
    <col min="4" max="4" width="15.00390625" style="0" customWidth="1"/>
    <col min="5" max="5" width="25.8515625" style="0" customWidth="1"/>
    <col min="6" max="6" width="54.8515625" style="0" customWidth="1"/>
    <col min="7" max="7" width="34.00390625" style="0" customWidth="1"/>
    <col min="8" max="8" width="21.7109375" style="87" bestFit="1" customWidth="1"/>
    <col min="9" max="9" width="20.7109375" style="0" customWidth="1"/>
    <col min="10" max="10" width="28.57421875" style="0" customWidth="1"/>
    <col min="11" max="11" width="26.140625" style="0" customWidth="1"/>
    <col min="12" max="12" width="28.57421875" style="0" customWidth="1"/>
    <col min="13" max="13" width="23.7109375" style="0" customWidth="1"/>
    <col min="14" max="14" width="27.421875" style="0" customWidth="1"/>
  </cols>
  <sheetData>
    <row r="1" spans="1:7" ht="25.8">
      <c r="A1" s="188" t="s">
        <v>10</v>
      </c>
      <c r="B1" s="188"/>
      <c r="C1" s="188"/>
      <c r="D1" s="188"/>
      <c r="F1" s="185" t="s">
        <v>84</v>
      </c>
      <c r="G1" s="185"/>
    </row>
    <row r="2" spans="1:7" ht="25.8">
      <c r="A2" s="15"/>
      <c r="B2" s="15"/>
      <c r="C2" s="15"/>
      <c r="D2" s="15"/>
      <c r="F2" s="16"/>
      <c r="G2" s="16"/>
    </row>
    <row r="3" spans="1:14" ht="21" hidden="1">
      <c r="A3" s="14"/>
      <c r="B3" s="14"/>
      <c r="C3" s="170" t="s">
        <v>43</v>
      </c>
      <c r="D3" s="170"/>
      <c r="E3" s="170"/>
      <c r="F3" s="170"/>
      <c r="G3" s="170"/>
      <c r="H3" s="170"/>
      <c r="I3" s="170"/>
      <c r="N3" s="63"/>
    </row>
    <row r="4" ht="15.75" customHeight="1" hidden="1">
      <c r="N4" s="63"/>
    </row>
    <row r="5" spans="1:14" ht="15" hidden="1">
      <c r="A5" s="186" t="s">
        <v>24</v>
      </c>
      <c r="B5" s="165" t="s">
        <v>8</v>
      </c>
      <c r="C5" s="165" t="s">
        <v>0</v>
      </c>
      <c r="D5" s="165" t="s">
        <v>1</v>
      </c>
      <c r="E5" s="165" t="s">
        <v>2</v>
      </c>
      <c r="F5" s="165" t="s">
        <v>3</v>
      </c>
      <c r="G5" s="165" t="s">
        <v>4</v>
      </c>
      <c r="H5" s="179" t="s">
        <v>5</v>
      </c>
      <c r="I5" s="73" t="s">
        <v>6</v>
      </c>
      <c r="J5" s="173" t="s">
        <v>9</v>
      </c>
      <c r="K5" s="174"/>
      <c r="L5" s="152" t="s">
        <v>12</v>
      </c>
      <c r="M5" s="175"/>
      <c r="N5" s="176"/>
    </row>
    <row r="6" spans="1:14" ht="15.75" customHeight="1" hidden="1">
      <c r="A6" s="187"/>
      <c r="B6" s="169"/>
      <c r="C6" s="169"/>
      <c r="D6" s="169"/>
      <c r="E6" s="169"/>
      <c r="F6" s="169"/>
      <c r="G6" s="169"/>
      <c r="H6" s="180"/>
      <c r="I6" s="74" t="s">
        <v>7</v>
      </c>
      <c r="J6" s="2" t="s">
        <v>2</v>
      </c>
      <c r="K6" s="2" t="s">
        <v>11</v>
      </c>
      <c r="L6" s="74" t="s">
        <v>13</v>
      </c>
      <c r="M6" s="74" t="s">
        <v>14</v>
      </c>
      <c r="N6" s="74" t="s">
        <v>15</v>
      </c>
    </row>
    <row r="7" spans="1:14" ht="55.2" customHeight="1" hidden="1">
      <c r="A7" s="190">
        <v>1</v>
      </c>
      <c r="B7" s="155"/>
      <c r="C7" s="156"/>
      <c r="D7" s="156"/>
      <c r="E7" s="156"/>
      <c r="F7" s="156"/>
      <c r="G7" s="157"/>
      <c r="H7" s="158"/>
      <c r="I7" s="135"/>
      <c r="J7" s="165"/>
      <c r="K7" s="147"/>
      <c r="L7" s="177"/>
      <c r="M7" s="177"/>
      <c r="N7" s="177"/>
    </row>
    <row r="8" spans="1:14" ht="15.75" customHeight="1" hidden="1">
      <c r="A8" s="191"/>
      <c r="B8" s="155"/>
      <c r="C8" s="156"/>
      <c r="D8" s="156"/>
      <c r="E8" s="156"/>
      <c r="F8" s="156"/>
      <c r="G8" s="157"/>
      <c r="H8" s="158"/>
      <c r="I8" s="83"/>
      <c r="J8" s="166"/>
      <c r="K8" s="159"/>
      <c r="L8" s="178"/>
      <c r="M8" s="178"/>
      <c r="N8" s="178"/>
    </row>
    <row r="9" spans="1:7" ht="19.5" customHeight="1" hidden="1">
      <c r="A9" s="75"/>
      <c r="B9" s="75"/>
      <c r="C9" s="75"/>
      <c r="D9" s="75"/>
      <c r="F9" s="76"/>
      <c r="G9" s="76"/>
    </row>
    <row r="10" spans="1:14" ht="21" hidden="1">
      <c r="A10" s="14"/>
      <c r="B10" s="14"/>
      <c r="C10" s="170" t="s">
        <v>42</v>
      </c>
      <c r="D10" s="170"/>
      <c r="E10" s="170"/>
      <c r="F10" s="170"/>
      <c r="G10" s="170"/>
      <c r="H10" s="170"/>
      <c r="I10" s="170"/>
      <c r="N10" s="63"/>
    </row>
    <row r="11" ht="15.75" customHeight="1" hidden="1">
      <c r="N11" s="63"/>
    </row>
    <row r="12" spans="1:14" ht="15" hidden="1">
      <c r="A12" s="186" t="s">
        <v>24</v>
      </c>
      <c r="B12" s="165" t="s">
        <v>8</v>
      </c>
      <c r="C12" s="165" t="s">
        <v>0</v>
      </c>
      <c r="D12" s="165" t="s">
        <v>1</v>
      </c>
      <c r="E12" s="165" t="s">
        <v>2</v>
      </c>
      <c r="F12" s="165" t="s">
        <v>3</v>
      </c>
      <c r="G12" s="165" t="s">
        <v>4</v>
      </c>
      <c r="H12" s="179" t="s">
        <v>5</v>
      </c>
      <c r="I12" s="61" t="s">
        <v>6</v>
      </c>
      <c r="J12" s="173" t="s">
        <v>9</v>
      </c>
      <c r="K12" s="174"/>
      <c r="L12" s="152" t="s">
        <v>12</v>
      </c>
      <c r="M12" s="175"/>
      <c r="N12" s="176"/>
    </row>
    <row r="13" spans="1:14" ht="15.75" customHeight="1" hidden="1">
      <c r="A13" s="187"/>
      <c r="B13" s="169"/>
      <c r="C13" s="169"/>
      <c r="D13" s="169"/>
      <c r="E13" s="169"/>
      <c r="F13" s="169"/>
      <c r="G13" s="169"/>
      <c r="H13" s="180"/>
      <c r="I13" s="62" t="s">
        <v>7</v>
      </c>
      <c r="J13" s="2" t="s">
        <v>2</v>
      </c>
      <c r="K13" s="2" t="s">
        <v>11</v>
      </c>
      <c r="L13" s="62" t="s">
        <v>13</v>
      </c>
      <c r="M13" s="62" t="s">
        <v>14</v>
      </c>
      <c r="N13" s="62" t="s">
        <v>15</v>
      </c>
    </row>
    <row r="14" spans="1:14" ht="60.6" customHeight="1" hidden="1">
      <c r="A14" s="190">
        <v>1</v>
      </c>
      <c r="B14" s="155"/>
      <c r="C14" s="156"/>
      <c r="D14" s="156"/>
      <c r="E14" s="156"/>
      <c r="F14" s="156"/>
      <c r="G14" s="157"/>
      <c r="H14" s="158"/>
      <c r="I14" s="129"/>
      <c r="J14" s="165"/>
      <c r="K14" s="147"/>
      <c r="L14" s="177"/>
      <c r="M14" s="177"/>
      <c r="N14" s="177"/>
    </row>
    <row r="15" spans="1:14" ht="15.75" customHeight="1" hidden="1">
      <c r="A15" s="191"/>
      <c r="B15" s="155"/>
      <c r="C15" s="156"/>
      <c r="D15" s="156"/>
      <c r="E15" s="156"/>
      <c r="F15" s="156"/>
      <c r="G15" s="157"/>
      <c r="H15" s="158"/>
      <c r="I15" s="83"/>
      <c r="J15" s="166"/>
      <c r="K15" s="159"/>
      <c r="L15" s="178"/>
      <c r="M15" s="178"/>
      <c r="N15" s="178"/>
    </row>
    <row r="16" spans="1:14" ht="15" customHeight="1" hidden="1">
      <c r="A16" s="55"/>
      <c r="B16" s="56"/>
      <c r="C16" s="57"/>
      <c r="D16" s="57"/>
      <c r="E16" s="57"/>
      <c r="F16" s="57"/>
      <c r="G16" s="58"/>
      <c r="H16" s="88"/>
      <c r="I16" s="59"/>
      <c r="J16" s="45"/>
      <c r="K16" s="46"/>
      <c r="L16" s="47"/>
      <c r="M16" s="47"/>
      <c r="N16" s="47"/>
    </row>
    <row r="17" spans="1:14" ht="21">
      <c r="A17" s="14"/>
      <c r="B17" s="14"/>
      <c r="C17" s="194" t="s">
        <v>45</v>
      </c>
      <c r="D17" s="194"/>
      <c r="E17" s="194"/>
      <c r="F17" s="194"/>
      <c r="G17" s="194"/>
      <c r="H17" s="194"/>
      <c r="I17" s="194"/>
      <c r="J17" s="14"/>
      <c r="N17" s="63"/>
    </row>
    <row r="18" spans="3:14" ht="15.75" customHeight="1">
      <c r="C18" s="48"/>
      <c r="D18" s="48"/>
      <c r="E18" s="48"/>
      <c r="F18" s="48"/>
      <c r="G18" s="48"/>
      <c r="H18" s="89"/>
      <c r="I18" s="48"/>
      <c r="N18" s="63"/>
    </row>
    <row r="19" spans="1:14" ht="15">
      <c r="A19" s="192" t="s">
        <v>24</v>
      </c>
      <c r="B19" s="165" t="s">
        <v>8</v>
      </c>
      <c r="C19" s="167" t="s">
        <v>0</v>
      </c>
      <c r="D19" s="167" t="s">
        <v>1</v>
      </c>
      <c r="E19" s="167" t="s">
        <v>2</v>
      </c>
      <c r="F19" s="167" t="s">
        <v>3</v>
      </c>
      <c r="G19" s="167" t="s">
        <v>4</v>
      </c>
      <c r="H19" s="171" t="s">
        <v>5</v>
      </c>
      <c r="I19" s="49" t="s">
        <v>6</v>
      </c>
      <c r="J19" s="173" t="s">
        <v>9</v>
      </c>
      <c r="K19" s="174"/>
      <c r="L19" s="152" t="s">
        <v>12</v>
      </c>
      <c r="M19" s="175"/>
      <c r="N19" s="176"/>
    </row>
    <row r="20" spans="1:14" ht="15">
      <c r="A20" s="193"/>
      <c r="B20" s="169"/>
      <c r="C20" s="168"/>
      <c r="D20" s="168"/>
      <c r="E20" s="168"/>
      <c r="F20" s="168"/>
      <c r="G20" s="168"/>
      <c r="H20" s="172"/>
      <c r="I20" s="118" t="s">
        <v>7</v>
      </c>
      <c r="J20" s="2" t="s">
        <v>2</v>
      </c>
      <c r="K20" s="1" t="s">
        <v>11</v>
      </c>
      <c r="L20" s="117" t="s">
        <v>13</v>
      </c>
      <c r="M20" s="117" t="s">
        <v>14</v>
      </c>
      <c r="N20" s="117" t="s">
        <v>15</v>
      </c>
    </row>
    <row r="21" spans="1:14" ht="83.4" customHeight="1">
      <c r="A21" s="183">
        <v>1</v>
      </c>
      <c r="B21" s="155" t="s">
        <v>87</v>
      </c>
      <c r="C21" s="156" t="s">
        <v>67</v>
      </c>
      <c r="D21" s="156" t="s">
        <v>47</v>
      </c>
      <c r="E21" s="156" t="s">
        <v>88</v>
      </c>
      <c r="F21" s="156" t="s">
        <v>89</v>
      </c>
      <c r="G21" s="157" t="s">
        <v>74</v>
      </c>
      <c r="H21" s="158">
        <v>500000000</v>
      </c>
      <c r="I21" s="139" t="s">
        <v>68</v>
      </c>
      <c r="J21" s="165" t="s">
        <v>97</v>
      </c>
      <c r="K21" s="147" t="s">
        <v>93</v>
      </c>
      <c r="L21" s="177"/>
      <c r="M21" s="177"/>
      <c r="N21" s="177"/>
    </row>
    <row r="22" spans="1:14" ht="15.75" customHeight="1">
      <c r="A22" s="184"/>
      <c r="B22" s="155"/>
      <c r="C22" s="156"/>
      <c r="D22" s="156"/>
      <c r="E22" s="156"/>
      <c r="F22" s="156"/>
      <c r="G22" s="157"/>
      <c r="H22" s="158"/>
      <c r="I22" s="83">
        <v>44620</v>
      </c>
      <c r="J22" s="166"/>
      <c r="K22" s="159"/>
      <c r="L22" s="178"/>
      <c r="M22" s="178"/>
      <c r="N22" s="178"/>
    </row>
    <row r="23" spans="1:14" ht="62.4" customHeight="1">
      <c r="A23" s="183">
        <v>2</v>
      </c>
      <c r="B23" s="161" t="s">
        <v>77</v>
      </c>
      <c r="C23" s="162" t="s">
        <v>50</v>
      </c>
      <c r="D23" s="162" t="s">
        <v>51</v>
      </c>
      <c r="E23" s="162" t="s">
        <v>90</v>
      </c>
      <c r="F23" s="162" t="s">
        <v>91</v>
      </c>
      <c r="G23" s="163" t="s">
        <v>92</v>
      </c>
      <c r="H23" s="164">
        <v>290345379</v>
      </c>
      <c r="I23" s="140" t="s">
        <v>52</v>
      </c>
      <c r="J23" s="153" t="s">
        <v>98</v>
      </c>
      <c r="K23" s="147" t="s">
        <v>94</v>
      </c>
      <c r="L23" s="149" t="s">
        <v>95</v>
      </c>
      <c r="M23" s="149" t="s">
        <v>96</v>
      </c>
      <c r="N23" s="149"/>
    </row>
    <row r="24" spans="1:14" ht="15">
      <c r="A24" s="184"/>
      <c r="B24" s="161"/>
      <c r="C24" s="162"/>
      <c r="D24" s="162"/>
      <c r="E24" s="162"/>
      <c r="F24" s="162"/>
      <c r="G24" s="163"/>
      <c r="H24" s="164"/>
      <c r="I24" s="52">
        <v>44613</v>
      </c>
      <c r="J24" s="154"/>
      <c r="K24" s="148"/>
      <c r="L24" s="150"/>
      <c r="M24" s="150"/>
      <c r="N24" s="151"/>
    </row>
    <row r="25" spans="1:14" ht="15.75" customHeight="1">
      <c r="A25" s="55"/>
      <c r="B25" s="56"/>
      <c r="C25" s="70"/>
      <c r="D25" s="70"/>
      <c r="E25" s="70"/>
      <c r="F25" s="70"/>
      <c r="G25" s="71"/>
      <c r="H25" s="90"/>
      <c r="I25" s="72"/>
      <c r="J25" s="45"/>
      <c r="K25" s="46"/>
      <c r="L25" s="47"/>
      <c r="M25" s="47"/>
      <c r="N25" s="47"/>
    </row>
    <row r="26" spans="1:14" ht="21">
      <c r="A26" s="3"/>
      <c r="B26" s="170" t="s">
        <v>18</v>
      </c>
      <c r="C26" s="170"/>
      <c r="D26" s="170"/>
      <c r="E26" s="170"/>
      <c r="F26" s="170"/>
      <c r="G26" s="170"/>
      <c r="H26" s="170"/>
      <c r="I26" s="170"/>
      <c r="J26" s="60"/>
      <c r="K26" s="60"/>
      <c r="L26" s="60"/>
      <c r="M26" s="60"/>
      <c r="N26" s="60"/>
    </row>
    <row r="27" spans="1:14" ht="15">
      <c r="A27" s="3"/>
      <c r="B27" s="60"/>
      <c r="C27" s="48"/>
      <c r="D27" s="48"/>
      <c r="E27" s="48"/>
      <c r="F27" s="48"/>
      <c r="G27" s="48"/>
      <c r="H27" s="89"/>
      <c r="I27" s="48"/>
      <c r="J27" s="60"/>
      <c r="K27" s="60"/>
      <c r="L27" s="60"/>
      <c r="M27" s="60"/>
      <c r="N27" s="60"/>
    </row>
    <row r="28" spans="1:14" ht="15">
      <c r="A28" s="192" t="s">
        <v>24</v>
      </c>
      <c r="B28" s="165" t="s">
        <v>8</v>
      </c>
      <c r="C28" s="167" t="s">
        <v>0</v>
      </c>
      <c r="D28" s="167" t="s">
        <v>1</v>
      </c>
      <c r="E28" s="167" t="s">
        <v>2</v>
      </c>
      <c r="F28" s="167" t="s">
        <v>3</v>
      </c>
      <c r="G28" s="167" t="s">
        <v>4</v>
      </c>
      <c r="H28" s="171" t="s">
        <v>5</v>
      </c>
      <c r="I28" s="49" t="s">
        <v>6</v>
      </c>
      <c r="J28" s="173" t="s">
        <v>9</v>
      </c>
      <c r="K28" s="174"/>
      <c r="L28" s="152" t="s">
        <v>12</v>
      </c>
      <c r="M28" s="175"/>
      <c r="N28" s="176"/>
    </row>
    <row r="29" spans="1:14" ht="15">
      <c r="A29" s="193"/>
      <c r="B29" s="169"/>
      <c r="C29" s="168"/>
      <c r="D29" s="168"/>
      <c r="E29" s="168"/>
      <c r="F29" s="168"/>
      <c r="G29" s="168"/>
      <c r="H29" s="172"/>
      <c r="I29" s="54" t="s">
        <v>7</v>
      </c>
      <c r="J29" s="2" t="s">
        <v>2</v>
      </c>
      <c r="K29" s="1" t="s">
        <v>11</v>
      </c>
      <c r="L29" s="53" t="s">
        <v>13</v>
      </c>
      <c r="M29" s="53" t="s">
        <v>14</v>
      </c>
      <c r="N29" s="53" t="s">
        <v>15</v>
      </c>
    </row>
    <row r="30" spans="1:14" ht="46.8" customHeight="1">
      <c r="A30" s="152">
        <v>1</v>
      </c>
      <c r="B30" s="155" t="s">
        <v>99</v>
      </c>
      <c r="C30" s="156" t="s">
        <v>48</v>
      </c>
      <c r="D30" s="156" t="s">
        <v>47</v>
      </c>
      <c r="E30" s="156" t="s">
        <v>58</v>
      </c>
      <c r="F30" s="156" t="s">
        <v>100</v>
      </c>
      <c r="G30" s="157" t="s">
        <v>60</v>
      </c>
      <c r="H30" s="158">
        <v>888501999</v>
      </c>
      <c r="I30" s="139" t="s">
        <v>49</v>
      </c>
      <c r="J30" s="153" t="s">
        <v>63</v>
      </c>
      <c r="K30" s="147" t="s">
        <v>75</v>
      </c>
      <c r="L30" s="149"/>
      <c r="M30" s="149"/>
      <c r="N30" s="149"/>
    </row>
    <row r="31" spans="1:14" ht="15">
      <c r="A31" s="152"/>
      <c r="B31" s="155"/>
      <c r="C31" s="156"/>
      <c r="D31" s="156"/>
      <c r="E31" s="156"/>
      <c r="F31" s="156"/>
      <c r="G31" s="157"/>
      <c r="H31" s="158"/>
      <c r="I31" s="83">
        <v>44617</v>
      </c>
      <c r="J31" s="154"/>
      <c r="K31" s="148"/>
      <c r="L31" s="150"/>
      <c r="M31" s="150"/>
      <c r="N31" s="151"/>
    </row>
    <row r="32" spans="1:14" ht="43.8" customHeight="1">
      <c r="A32" s="160">
        <v>2</v>
      </c>
      <c r="B32" s="155" t="s">
        <v>101</v>
      </c>
      <c r="C32" s="156" t="s">
        <v>48</v>
      </c>
      <c r="D32" s="156" t="s">
        <v>102</v>
      </c>
      <c r="E32" s="156" t="s">
        <v>57</v>
      </c>
      <c r="F32" s="156" t="s">
        <v>103</v>
      </c>
      <c r="G32" s="157" t="s">
        <v>59</v>
      </c>
      <c r="H32" s="158">
        <v>1641767949</v>
      </c>
      <c r="I32" s="139" t="s">
        <v>49</v>
      </c>
      <c r="J32" s="165" t="s">
        <v>62</v>
      </c>
      <c r="K32" s="147" t="s">
        <v>61</v>
      </c>
      <c r="L32" s="149"/>
      <c r="M32" s="149"/>
      <c r="N32" s="149"/>
    </row>
    <row r="33" spans="1:14" ht="15">
      <c r="A33" s="160"/>
      <c r="B33" s="155"/>
      <c r="C33" s="156"/>
      <c r="D33" s="156"/>
      <c r="E33" s="156"/>
      <c r="F33" s="156"/>
      <c r="G33" s="157"/>
      <c r="H33" s="158"/>
      <c r="I33" s="83">
        <v>44615</v>
      </c>
      <c r="J33" s="166"/>
      <c r="K33" s="148"/>
      <c r="L33" s="150"/>
      <c r="M33" s="150"/>
      <c r="N33" s="151"/>
    </row>
    <row r="34" spans="1:14" ht="60" customHeight="1">
      <c r="A34" s="160">
        <v>3</v>
      </c>
      <c r="B34" s="155" t="s">
        <v>104</v>
      </c>
      <c r="C34" s="156" t="s">
        <v>69</v>
      </c>
      <c r="D34" s="156" t="s">
        <v>51</v>
      </c>
      <c r="E34" s="156" t="s">
        <v>105</v>
      </c>
      <c r="F34" s="156" t="s">
        <v>106</v>
      </c>
      <c r="G34" s="157" t="s">
        <v>129</v>
      </c>
      <c r="H34" s="158">
        <v>116025644</v>
      </c>
      <c r="I34" s="139" t="s">
        <v>52</v>
      </c>
      <c r="J34" s="197" t="s">
        <v>146</v>
      </c>
      <c r="K34" s="147" t="s">
        <v>136</v>
      </c>
      <c r="L34" s="149" t="s">
        <v>137</v>
      </c>
      <c r="M34" s="149" t="s">
        <v>138</v>
      </c>
      <c r="N34" s="149"/>
    </row>
    <row r="35" spans="1:14" ht="15">
      <c r="A35" s="160"/>
      <c r="B35" s="155"/>
      <c r="C35" s="156"/>
      <c r="D35" s="156"/>
      <c r="E35" s="156"/>
      <c r="F35" s="156"/>
      <c r="G35" s="157"/>
      <c r="H35" s="158"/>
      <c r="I35" s="83">
        <v>44613</v>
      </c>
      <c r="J35" s="198"/>
      <c r="K35" s="148"/>
      <c r="L35" s="150"/>
      <c r="M35" s="150"/>
      <c r="N35" s="151"/>
    </row>
    <row r="36" spans="1:14" ht="67.8" customHeight="1">
      <c r="A36" s="160">
        <v>4</v>
      </c>
      <c r="B36" s="155" t="s">
        <v>107</v>
      </c>
      <c r="C36" s="156" t="s">
        <v>50</v>
      </c>
      <c r="D36" s="156" t="s">
        <v>51</v>
      </c>
      <c r="E36" s="156" t="s">
        <v>71</v>
      </c>
      <c r="F36" s="156" t="s">
        <v>108</v>
      </c>
      <c r="G36" s="157" t="s">
        <v>72</v>
      </c>
      <c r="H36" s="158">
        <v>586770672</v>
      </c>
      <c r="I36" s="139" t="s">
        <v>52</v>
      </c>
      <c r="J36" s="197" t="s">
        <v>76</v>
      </c>
      <c r="K36" s="181" t="s">
        <v>139</v>
      </c>
      <c r="L36" s="149" t="s">
        <v>140</v>
      </c>
      <c r="M36" s="149" t="s">
        <v>141</v>
      </c>
      <c r="N36" s="149"/>
    </row>
    <row r="37" spans="1:14" ht="15">
      <c r="A37" s="160"/>
      <c r="B37" s="155"/>
      <c r="C37" s="156"/>
      <c r="D37" s="156"/>
      <c r="E37" s="156"/>
      <c r="F37" s="156"/>
      <c r="G37" s="157"/>
      <c r="H37" s="158"/>
      <c r="I37" s="83">
        <v>44613</v>
      </c>
      <c r="J37" s="198"/>
      <c r="K37" s="182"/>
      <c r="L37" s="150"/>
      <c r="M37" s="150"/>
      <c r="N37" s="151"/>
    </row>
    <row r="38" spans="1:14" ht="70.8" customHeight="1">
      <c r="A38" s="160">
        <v>5</v>
      </c>
      <c r="B38" s="161" t="s">
        <v>109</v>
      </c>
      <c r="C38" s="162" t="s">
        <v>50</v>
      </c>
      <c r="D38" s="162" t="s">
        <v>51</v>
      </c>
      <c r="E38" s="162" t="s">
        <v>71</v>
      </c>
      <c r="F38" s="162" t="s">
        <v>110</v>
      </c>
      <c r="G38" s="163" t="s">
        <v>72</v>
      </c>
      <c r="H38" s="164">
        <v>465021831</v>
      </c>
      <c r="I38" s="140" t="s">
        <v>52</v>
      </c>
      <c r="J38" s="197" t="s">
        <v>76</v>
      </c>
      <c r="K38" s="181" t="s">
        <v>139</v>
      </c>
      <c r="L38" s="195" t="s">
        <v>142</v>
      </c>
      <c r="M38" s="195" t="s">
        <v>143</v>
      </c>
      <c r="N38" s="149"/>
    </row>
    <row r="39" spans="1:14" ht="15">
      <c r="A39" s="160"/>
      <c r="B39" s="161"/>
      <c r="C39" s="162"/>
      <c r="D39" s="162"/>
      <c r="E39" s="162"/>
      <c r="F39" s="162"/>
      <c r="G39" s="163"/>
      <c r="H39" s="164"/>
      <c r="I39" s="52">
        <v>44613</v>
      </c>
      <c r="J39" s="198"/>
      <c r="K39" s="182"/>
      <c r="L39" s="196"/>
      <c r="M39" s="196"/>
      <c r="N39" s="151"/>
    </row>
    <row r="40" spans="1:14" ht="49.8" customHeight="1">
      <c r="A40" s="160">
        <v>6</v>
      </c>
      <c r="B40" s="161" t="s">
        <v>70</v>
      </c>
      <c r="C40" s="162" t="s">
        <v>48</v>
      </c>
      <c r="D40" s="162" t="s">
        <v>47</v>
      </c>
      <c r="E40" s="162" t="s">
        <v>111</v>
      </c>
      <c r="F40" s="162" t="s">
        <v>112</v>
      </c>
      <c r="G40" s="163" t="s">
        <v>130</v>
      </c>
      <c r="H40" s="164">
        <v>558343739</v>
      </c>
      <c r="I40" s="140" t="s">
        <v>49</v>
      </c>
      <c r="J40" s="165" t="s">
        <v>147</v>
      </c>
      <c r="K40" s="147" t="s">
        <v>144</v>
      </c>
      <c r="L40" s="149"/>
      <c r="M40" s="149"/>
      <c r="N40" s="149"/>
    </row>
    <row r="41" spans="1:14" ht="15">
      <c r="A41" s="160"/>
      <c r="B41" s="161"/>
      <c r="C41" s="162"/>
      <c r="D41" s="162"/>
      <c r="E41" s="162"/>
      <c r="F41" s="162"/>
      <c r="G41" s="163"/>
      <c r="H41" s="164"/>
      <c r="I41" s="52">
        <v>44610</v>
      </c>
      <c r="J41" s="166"/>
      <c r="K41" s="159"/>
      <c r="L41" s="150"/>
      <c r="M41" s="150"/>
      <c r="N41" s="151"/>
    </row>
    <row r="42" spans="1:14" ht="58.2" customHeight="1">
      <c r="A42" s="160">
        <v>7</v>
      </c>
      <c r="B42" s="155" t="s">
        <v>113</v>
      </c>
      <c r="C42" s="156" t="s">
        <v>69</v>
      </c>
      <c r="D42" s="156" t="s">
        <v>47</v>
      </c>
      <c r="E42" s="156" t="s">
        <v>114</v>
      </c>
      <c r="F42" s="156" t="s">
        <v>115</v>
      </c>
      <c r="G42" s="157" t="s">
        <v>131</v>
      </c>
      <c r="H42" s="158">
        <v>100000000</v>
      </c>
      <c r="I42" s="139" t="s">
        <v>49</v>
      </c>
      <c r="J42" s="165" t="s">
        <v>148</v>
      </c>
      <c r="K42" s="147" t="s">
        <v>145</v>
      </c>
      <c r="L42" s="149"/>
      <c r="M42" s="149"/>
      <c r="N42" s="149"/>
    </row>
    <row r="43" spans="1:14" ht="15">
      <c r="A43" s="160"/>
      <c r="B43" s="155"/>
      <c r="C43" s="156"/>
      <c r="D43" s="156"/>
      <c r="E43" s="156"/>
      <c r="F43" s="156"/>
      <c r="G43" s="157"/>
      <c r="H43" s="158"/>
      <c r="I43" s="83">
        <v>44608</v>
      </c>
      <c r="J43" s="166"/>
      <c r="K43" s="148"/>
      <c r="L43" s="150"/>
      <c r="M43" s="150"/>
      <c r="N43" s="151"/>
    </row>
    <row r="44" spans="1:14" ht="55.2" customHeight="1">
      <c r="A44" s="160">
        <v>8</v>
      </c>
      <c r="B44" s="155" t="s">
        <v>116</v>
      </c>
      <c r="C44" s="156" t="s">
        <v>48</v>
      </c>
      <c r="D44" s="156" t="s">
        <v>47</v>
      </c>
      <c r="E44" s="156" t="s">
        <v>117</v>
      </c>
      <c r="F44" s="156" t="s">
        <v>118</v>
      </c>
      <c r="G44" s="157" t="s">
        <v>132</v>
      </c>
      <c r="H44" s="158">
        <v>1640711265</v>
      </c>
      <c r="I44" s="139" t="s">
        <v>49</v>
      </c>
      <c r="J44" s="165" t="s">
        <v>157</v>
      </c>
      <c r="K44" s="147" t="s">
        <v>149</v>
      </c>
      <c r="L44" s="149"/>
      <c r="M44" s="149"/>
      <c r="N44" s="149"/>
    </row>
    <row r="45" spans="1:14" ht="15">
      <c r="A45" s="160"/>
      <c r="B45" s="155"/>
      <c r="C45" s="156"/>
      <c r="D45" s="156"/>
      <c r="E45" s="156"/>
      <c r="F45" s="156"/>
      <c r="G45" s="157"/>
      <c r="H45" s="158"/>
      <c r="I45" s="83">
        <v>44608</v>
      </c>
      <c r="J45" s="166"/>
      <c r="K45" s="159"/>
      <c r="L45" s="150"/>
      <c r="M45" s="150"/>
      <c r="N45" s="151"/>
    </row>
    <row r="46" spans="1:14" ht="48" customHeight="1">
      <c r="A46" s="160">
        <v>9</v>
      </c>
      <c r="B46" s="155" t="s">
        <v>119</v>
      </c>
      <c r="C46" s="156" t="s">
        <v>69</v>
      </c>
      <c r="D46" s="156" t="s">
        <v>47</v>
      </c>
      <c r="E46" s="156" t="s">
        <v>120</v>
      </c>
      <c r="F46" s="156" t="s">
        <v>121</v>
      </c>
      <c r="G46" s="157" t="s">
        <v>133</v>
      </c>
      <c r="H46" s="158">
        <v>1928445788</v>
      </c>
      <c r="I46" s="139" t="s">
        <v>49</v>
      </c>
      <c r="J46" s="165" t="s">
        <v>158</v>
      </c>
      <c r="K46" s="147" t="s">
        <v>150</v>
      </c>
      <c r="L46" s="149"/>
      <c r="M46" s="149"/>
      <c r="N46" s="149"/>
    </row>
    <row r="47" spans="1:14" ht="15">
      <c r="A47" s="160"/>
      <c r="B47" s="155"/>
      <c r="C47" s="156"/>
      <c r="D47" s="156"/>
      <c r="E47" s="156"/>
      <c r="F47" s="156"/>
      <c r="G47" s="157"/>
      <c r="H47" s="158"/>
      <c r="I47" s="83">
        <v>44608</v>
      </c>
      <c r="J47" s="166"/>
      <c r="K47" s="159"/>
      <c r="L47" s="150"/>
      <c r="M47" s="150"/>
      <c r="N47" s="151"/>
    </row>
    <row r="48" spans="1:14" ht="58.2" customHeight="1">
      <c r="A48" s="160">
        <v>10</v>
      </c>
      <c r="B48" s="155">
        <v>9697</v>
      </c>
      <c r="C48" s="156" t="s">
        <v>50</v>
      </c>
      <c r="D48" s="156" t="s">
        <v>122</v>
      </c>
      <c r="E48" s="156" t="s">
        <v>124</v>
      </c>
      <c r="F48" s="156" t="s">
        <v>125</v>
      </c>
      <c r="G48" s="157" t="s">
        <v>134</v>
      </c>
      <c r="H48" s="158">
        <v>671000000</v>
      </c>
      <c r="I48" s="139" t="s">
        <v>123</v>
      </c>
      <c r="J48" s="165" t="s">
        <v>159</v>
      </c>
      <c r="K48" s="147" t="s">
        <v>151</v>
      </c>
      <c r="L48" s="149" t="s">
        <v>152</v>
      </c>
      <c r="M48" s="149" t="s">
        <v>153</v>
      </c>
      <c r="N48" s="149"/>
    </row>
    <row r="49" spans="1:14" ht="15">
      <c r="A49" s="160"/>
      <c r="B49" s="155"/>
      <c r="C49" s="156"/>
      <c r="D49" s="156"/>
      <c r="E49" s="156"/>
      <c r="F49" s="156"/>
      <c r="G49" s="157"/>
      <c r="H49" s="158"/>
      <c r="I49" s="83">
        <v>44608</v>
      </c>
      <c r="J49" s="166"/>
      <c r="K49" s="148"/>
      <c r="L49" s="150"/>
      <c r="M49" s="150"/>
      <c r="N49" s="151"/>
    </row>
    <row r="50" spans="1:14" ht="64.8" customHeight="1">
      <c r="A50" s="160">
        <v>11</v>
      </c>
      <c r="B50" s="155" t="s">
        <v>126</v>
      </c>
      <c r="C50" s="156" t="s">
        <v>50</v>
      </c>
      <c r="D50" s="156" t="s">
        <v>51</v>
      </c>
      <c r="E50" s="156" t="s">
        <v>127</v>
      </c>
      <c r="F50" s="156" t="s">
        <v>128</v>
      </c>
      <c r="G50" s="157" t="s">
        <v>135</v>
      </c>
      <c r="H50" s="158">
        <v>7219454637</v>
      </c>
      <c r="I50" s="139" t="s">
        <v>52</v>
      </c>
      <c r="J50" s="165" t="s">
        <v>160</v>
      </c>
      <c r="K50" s="147" t="s">
        <v>154</v>
      </c>
      <c r="L50" s="149" t="s">
        <v>155</v>
      </c>
      <c r="M50" s="149" t="s">
        <v>156</v>
      </c>
      <c r="N50" s="149"/>
    </row>
    <row r="51" spans="1:14" ht="15">
      <c r="A51" s="160"/>
      <c r="B51" s="155"/>
      <c r="C51" s="156"/>
      <c r="D51" s="156"/>
      <c r="E51" s="156"/>
      <c r="F51" s="156"/>
      <c r="G51" s="157"/>
      <c r="H51" s="158"/>
      <c r="I51" s="83">
        <v>44608</v>
      </c>
      <c r="J51" s="166"/>
      <c r="K51" s="159"/>
      <c r="L51" s="150"/>
      <c r="M51" s="150"/>
      <c r="N51" s="151"/>
    </row>
    <row r="52" spans="1:14" ht="14.4" customHeight="1">
      <c r="A52" s="45"/>
      <c r="B52" s="56"/>
      <c r="C52" s="80"/>
      <c r="D52" s="80"/>
      <c r="E52" s="80"/>
      <c r="F52" s="80"/>
      <c r="G52" s="81"/>
      <c r="H52" s="91"/>
      <c r="I52" s="82"/>
      <c r="J52" s="45"/>
      <c r="K52" s="46"/>
      <c r="L52" s="47"/>
      <c r="M52" s="47"/>
      <c r="N52" s="51"/>
    </row>
    <row r="53" spans="2:9" s="50" customFormat="1" ht="21">
      <c r="B53" s="189" t="s">
        <v>19</v>
      </c>
      <c r="C53" s="189"/>
      <c r="D53" s="189"/>
      <c r="E53" s="189"/>
      <c r="F53" s="189"/>
      <c r="G53" s="189"/>
      <c r="H53" s="189"/>
      <c r="I53" s="189"/>
    </row>
    <row r="54" ht="15">
      <c r="A54" s="3"/>
    </row>
    <row r="55" spans="1:14" ht="14.4" customHeight="1">
      <c r="A55" s="3"/>
      <c r="B55" s="165" t="s">
        <v>8</v>
      </c>
      <c r="C55" s="165" t="s">
        <v>0</v>
      </c>
      <c r="D55" s="165" t="s">
        <v>1</v>
      </c>
      <c r="E55" s="165" t="s">
        <v>2</v>
      </c>
      <c r="F55" s="165" t="s">
        <v>3</v>
      </c>
      <c r="G55" s="165" t="s">
        <v>4</v>
      </c>
      <c r="H55" s="179" t="s">
        <v>5</v>
      </c>
      <c r="I55" s="134" t="s">
        <v>6</v>
      </c>
      <c r="J55" s="173" t="s">
        <v>9</v>
      </c>
      <c r="K55" s="174"/>
      <c r="L55" s="152" t="s">
        <v>12</v>
      </c>
      <c r="M55" s="175"/>
      <c r="N55" s="176"/>
    </row>
    <row r="56" spans="1:14" ht="15">
      <c r="A56" s="3"/>
      <c r="B56" s="169"/>
      <c r="C56" s="169"/>
      <c r="D56" s="169"/>
      <c r="E56" s="169"/>
      <c r="F56" s="169"/>
      <c r="G56" s="169"/>
      <c r="H56" s="180"/>
      <c r="I56" s="137" t="s">
        <v>7</v>
      </c>
      <c r="J56" s="2" t="s">
        <v>2</v>
      </c>
      <c r="K56" s="2" t="s">
        <v>11</v>
      </c>
      <c r="L56" s="137" t="s">
        <v>13</v>
      </c>
      <c r="M56" s="137" t="s">
        <v>14</v>
      </c>
      <c r="N56" s="137" t="s">
        <v>15</v>
      </c>
    </row>
    <row r="57" spans="1:14" ht="67.2" customHeight="1">
      <c r="A57" s="160">
        <v>1</v>
      </c>
      <c r="B57" s="155" t="s">
        <v>161</v>
      </c>
      <c r="C57" s="156" t="s">
        <v>50</v>
      </c>
      <c r="D57" s="156" t="s">
        <v>51</v>
      </c>
      <c r="E57" s="156" t="s">
        <v>162</v>
      </c>
      <c r="F57" s="156" t="s">
        <v>163</v>
      </c>
      <c r="G57" s="157" t="s">
        <v>175</v>
      </c>
      <c r="H57" s="158">
        <v>585955486</v>
      </c>
      <c r="I57" s="139" t="s">
        <v>52</v>
      </c>
      <c r="J57" s="165" t="s">
        <v>188</v>
      </c>
      <c r="K57" s="147" t="s">
        <v>177</v>
      </c>
      <c r="L57" s="149" t="s">
        <v>178</v>
      </c>
      <c r="M57" s="149" t="s">
        <v>179</v>
      </c>
      <c r="N57" s="149"/>
    </row>
    <row r="58" spans="1:14" ht="15">
      <c r="A58" s="160"/>
      <c r="B58" s="155"/>
      <c r="C58" s="156"/>
      <c r="D58" s="156"/>
      <c r="E58" s="156"/>
      <c r="F58" s="156"/>
      <c r="G58" s="157"/>
      <c r="H58" s="158"/>
      <c r="I58" s="83">
        <v>44620</v>
      </c>
      <c r="J58" s="166"/>
      <c r="K58" s="159"/>
      <c r="L58" s="150"/>
      <c r="M58" s="150"/>
      <c r="N58" s="151"/>
    </row>
    <row r="59" spans="1:14" ht="46.8" customHeight="1">
      <c r="A59" s="160">
        <v>2</v>
      </c>
      <c r="B59" s="155" t="s">
        <v>164</v>
      </c>
      <c r="C59" s="156" t="s">
        <v>50</v>
      </c>
      <c r="D59" s="156" t="s">
        <v>51</v>
      </c>
      <c r="E59" s="156" t="s">
        <v>64</v>
      </c>
      <c r="F59" s="156" t="s">
        <v>165</v>
      </c>
      <c r="G59" s="157" t="s">
        <v>73</v>
      </c>
      <c r="H59" s="158">
        <v>1034281490</v>
      </c>
      <c r="I59" s="139" t="s">
        <v>52</v>
      </c>
      <c r="J59" s="165" t="s">
        <v>66</v>
      </c>
      <c r="K59" s="147" t="s">
        <v>65</v>
      </c>
      <c r="L59" s="149" t="s">
        <v>180</v>
      </c>
      <c r="M59" s="149" t="s">
        <v>181</v>
      </c>
      <c r="N59" s="149"/>
    </row>
    <row r="60" spans="1:14" ht="15">
      <c r="A60" s="160"/>
      <c r="B60" s="155"/>
      <c r="C60" s="156"/>
      <c r="D60" s="156"/>
      <c r="E60" s="156"/>
      <c r="F60" s="156"/>
      <c r="G60" s="157"/>
      <c r="H60" s="158"/>
      <c r="I60" s="83">
        <v>44617</v>
      </c>
      <c r="J60" s="166"/>
      <c r="K60" s="148"/>
      <c r="L60" s="150"/>
      <c r="M60" s="150"/>
      <c r="N60" s="151"/>
    </row>
    <row r="61" spans="1:14" ht="49.8" customHeight="1">
      <c r="A61" s="160">
        <v>3</v>
      </c>
      <c r="B61" s="161" t="s">
        <v>166</v>
      </c>
      <c r="C61" s="162" t="s">
        <v>48</v>
      </c>
      <c r="D61" s="162" t="s">
        <v>47</v>
      </c>
      <c r="E61" s="162" t="s">
        <v>78</v>
      </c>
      <c r="F61" s="162" t="s">
        <v>167</v>
      </c>
      <c r="G61" s="163" t="s">
        <v>80</v>
      </c>
      <c r="H61" s="164">
        <v>1172589663</v>
      </c>
      <c r="I61" s="140" t="s">
        <v>49</v>
      </c>
      <c r="J61" s="165" t="s">
        <v>82</v>
      </c>
      <c r="K61" s="147" t="s">
        <v>81</v>
      </c>
      <c r="L61" s="149"/>
      <c r="M61" s="149"/>
      <c r="N61" s="149"/>
    </row>
    <row r="62" spans="1:14" ht="15">
      <c r="A62" s="160"/>
      <c r="B62" s="161"/>
      <c r="C62" s="162"/>
      <c r="D62" s="162"/>
      <c r="E62" s="162"/>
      <c r="F62" s="162"/>
      <c r="G62" s="163"/>
      <c r="H62" s="164"/>
      <c r="I62" s="52">
        <v>44616</v>
      </c>
      <c r="J62" s="166"/>
      <c r="K62" s="159"/>
      <c r="L62" s="150"/>
      <c r="M62" s="150"/>
      <c r="N62" s="151"/>
    </row>
    <row r="63" spans="1:14" ht="61.2" customHeight="1">
      <c r="A63" s="160">
        <v>4</v>
      </c>
      <c r="B63" s="155" t="s">
        <v>168</v>
      </c>
      <c r="C63" s="156" t="s">
        <v>50</v>
      </c>
      <c r="D63" s="156" t="s">
        <v>51</v>
      </c>
      <c r="E63" s="156" t="s">
        <v>64</v>
      </c>
      <c r="F63" s="156" t="s">
        <v>169</v>
      </c>
      <c r="G63" s="157" t="s">
        <v>79</v>
      </c>
      <c r="H63" s="158">
        <v>246100000</v>
      </c>
      <c r="I63" s="139" t="s">
        <v>52</v>
      </c>
      <c r="J63" s="165" t="s">
        <v>66</v>
      </c>
      <c r="K63" s="147" t="s">
        <v>65</v>
      </c>
      <c r="L63" s="149" t="s">
        <v>183</v>
      </c>
      <c r="M63" s="149" t="s">
        <v>182</v>
      </c>
      <c r="N63" s="149"/>
    </row>
    <row r="64" spans="1:14" ht="15">
      <c r="A64" s="160"/>
      <c r="B64" s="155"/>
      <c r="C64" s="156"/>
      <c r="D64" s="156"/>
      <c r="E64" s="156"/>
      <c r="F64" s="156"/>
      <c r="G64" s="157"/>
      <c r="H64" s="158"/>
      <c r="I64" s="83">
        <v>44613</v>
      </c>
      <c r="J64" s="166"/>
      <c r="K64" s="148"/>
      <c r="L64" s="150"/>
      <c r="M64" s="150"/>
      <c r="N64" s="151"/>
    </row>
    <row r="65" spans="1:14" ht="42" customHeight="1">
      <c r="A65" s="160">
        <v>6</v>
      </c>
      <c r="B65" s="161" t="s">
        <v>170</v>
      </c>
      <c r="C65" s="162" t="s">
        <v>48</v>
      </c>
      <c r="D65" s="162" t="s">
        <v>51</v>
      </c>
      <c r="E65" s="162" t="s">
        <v>171</v>
      </c>
      <c r="F65" s="162" t="s">
        <v>172</v>
      </c>
      <c r="G65" s="163" t="s">
        <v>176</v>
      </c>
      <c r="H65" s="164">
        <v>1927304035</v>
      </c>
      <c r="I65" s="140" t="s">
        <v>52</v>
      </c>
      <c r="J65" s="165" t="s">
        <v>189</v>
      </c>
      <c r="K65" s="147" t="s">
        <v>184</v>
      </c>
      <c r="L65" s="149" t="s">
        <v>185</v>
      </c>
      <c r="M65" s="149" t="s">
        <v>186</v>
      </c>
      <c r="N65" s="149"/>
    </row>
    <row r="66" spans="1:14" ht="15">
      <c r="A66" s="160"/>
      <c r="B66" s="161"/>
      <c r="C66" s="162"/>
      <c r="D66" s="162"/>
      <c r="E66" s="162"/>
      <c r="F66" s="162"/>
      <c r="G66" s="163"/>
      <c r="H66" s="164"/>
      <c r="I66" s="52">
        <v>44610</v>
      </c>
      <c r="J66" s="166"/>
      <c r="K66" s="148"/>
      <c r="L66" s="150"/>
      <c r="M66" s="150"/>
      <c r="N66" s="151"/>
    </row>
    <row r="67" spans="1:14" ht="67.2" customHeight="1">
      <c r="A67" s="160">
        <v>7</v>
      </c>
      <c r="B67" s="155" t="s">
        <v>173</v>
      </c>
      <c r="C67" s="156" t="s">
        <v>50</v>
      </c>
      <c r="D67" s="156" t="s">
        <v>51</v>
      </c>
      <c r="E67" s="156" t="s">
        <v>64</v>
      </c>
      <c r="F67" s="156" t="s">
        <v>174</v>
      </c>
      <c r="G67" s="157" t="s">
        <v>73</v>
      </c>
      <c r="H67" s="158">
        <v>1215839738</v>
      </c>
      <c r="I67" s="139" t="s">
        <v>52</v>
      </c>
      <c r="J67" s="165" t="s">
        <v>66</v>
      </c>
      <c r="K67" s="147" t="s">
        <v>65</v>
      </c>
      <c r="L67" s="149" t="s">
        <v>187</v>
      </c>
      <c r="M67" s="149" t="s">
        <v>187</v>
      </c>
      <c r="N67" s="149"/>
    </row>
    <row r="68" spans="1:14" ht="15">
      <c r="A68" s="160"/>
      <c r="B68" s="155"/>
      <c r="C68" s="156"/>
      <c r="D68" s="156"/>
      <c r="E68" s="156"/>
      <c r="F68" s="156"/>
      <c r="G68" s="157"/>
      <c r="H68" s="158"/>
      <c r="I68" s="83">
        <v>44608</v>
      </c>
      <c r="J68" s="166"/>
      <c r="K68" s="148"/>
      <c r="L68" s="150"/>
      <c r="M68" s="150"/>
      <c r="N68" s="151"/>
    </row>
  </sheetData>
  <mergeCells count="329">
    <mergeCell ref="A65:A66"/>
    <mergeCell ref="J65:J66"/>
    <mergeCell ref="K65:K66"/>
    <mergeCell ref="L65:L66"/>
    <mergeCell ref="M65:M66"/>
    <mergeCell ref="N65:N66"/>
    <mergeCell ref="B65:B66"/>
    <mergeCell ref="C65:C66"/>
    <mergeCell ref="D65:D66"/>
    <mergeCell ref="E65:E66"/>
    <mergeCell ref="F65:F66"/>
    <mergeCell ref="A61:A62"/>
    <mergeCell ref="J61:J62"/>
    <mergeCell ref="K61:K62"/>
    <mergeCell ref="L61:L62"/>
    <mergeCell ref="M61:M62"/>
    <mergeCell ref="N61:N62"/>
    <mergeCell ref="A63:A64"/>
    <mergeCell ref="J63:J64"/>
    <mergeCell ref="K63:K64"/>
    <mergeCell ref="L63:L64"/>
    <mergeCell ref="M63:M64"/>
    <mergeCell ref="N63:N64"/>
    <mergeCell ref="G65:G66"/>
    <mergeCell ref="H65:H66"/>
    <mergeCell ref="B61:B62"/>
    <mergeCell ref="C61:C62"/>
    <mergeCell ref="D61:D62"/>
    <mergeCell ref="E61:E62"/>
    <mergeCell ref="F61:F62"/>
    <mergeCell ref="G61:G62"/>
    <mergeCell ref="H61:H62"/>
    <mergeCell ref="B63:B64"/>
    <mergeCell ref="C63:C64"/>
    <mergeCell ref="D63:D64"/>
    <mergeCell ref="E63:E64"/>
    <mergeCell ref="F63:F64"/>
    <mergeCell ref="G63:G64"/>
    <mergeCell ref="H63:H64"/>
    <mergeCell ref="L36:L37"/>
    <mergeCell ref="M36:M37"/>
    <mergeCell ref="N36:N37"/>
    <mergeCell ref="L38:L39"/>
    <mergeCell ref="L32:L33"/>
    <mergeCell ref="L23:L24"/>
    <mergeCell ref="M23:M24"/>
    <mergeCell ref="N23:N24"/>
    <mergeCell ref="H23:H24"/>
    <mergeCell ref="J23:J24"/>
    <mergeCell ref="K23:K24"/>
    <mergeCell ref="M32:M33"/>
    <mergeCell ref="N32:N33"/>
    <mergeCell ref="J34:J35"/>
    <mergeCell ref="K34:K35"/>
    <mergeCell ref="L34:L35"/>
    <mergeCell ref="M34:M35"/>
    <mergeCell ref="N34:N35"/>
    <mergeCell ref="M38:M39"/>
    <mergeCell ref="N38:N39"/>
    <mergeCell ref="J36:J37"/>
    <mergeCell ref="K36:K37"/>
    <mergeCell ref="J38:J39"/>
    <mergeCell ref="A7:A8"/>
    <mergeCell ref="B7:B8"/>
    <mergeCell ref="C7:C8"/>
    <mergeCell ref="D7:D8"/>
    <mergeCell ref="E7:E8"/>
    <mergeCell ref="F7:F8"/>
    <mergeCell ref="A28:A29"/>
    <mergeCell ref="C17:I17"/>
    <mergeCell ref="A19:A20"/>
    <mergeCell ref="B19:B20"/>
    <mergeCell ref="C19:C20"/>
    <mergeCell ref="B21:B22"/>
    <mergeCell ref="D19:D20"/>
    <mergeCell ref="B12:B13"/>
    <mergeCell ref="A12:A13"/>
    <mergeCell ref="A14:A15"/>
    <mergeCell ref="B14:B15"/>
    <mergeCell ref="B26:I26"/>
    <mergeCell ref="A21:A22"/>
    <mergeCell ref="C21:C22"/>
    <mergeCell ref="D21:D22"/>
    <mergeCell ref="E21:E22"/>
    <mergeCell ref="F21:F22"/>
    <mergeCell ref="A23:A24"/>
    <mergeCell ref="L55:N55"/>
    <mergeCell ref="N57:N58"/>
    <mergeCell ref="J59:J60"/>
    <mergeCell ref="K59:K60"/>
    <mergeCell ref="L59:L60"/>
    <mergeCell ref="M59:M60"/>
    <mergeCell ref="N59:N60"/>
    <mergeCell ref="J57:J58"/>
    <mergeCell ref="K57:K58"/>
    <mergeCell ref="L57:L58"/>
    <mergeCell ref="M57:M58"/>
    <mergeCell ref="H55:H56"/>
    <mergeCell ref="D55:D56"/>
    <mergeCell ref="G59:G60"/>
    <mergeCell ref="H57:H58"/>
    <mergeCell ref="B55:B56"/>
    <mergeCell ref="C55:C56"/>
    <mergeCell ref="E55:E56"/>
    <mergeCell ref="F55:F56"/>
    <mergeCell ref="J55:K55"/>
    <mergeCell ref="F59:F60"/>
    <mergeCell ref="H59:H60"/>
    <mergeCell ref="F57:F58"/>
    <mergeCell ref="G57:G58"/>
    <mergeCell ref="B53:I53"/>
    <mergeCell ref="A34:A35"/>
    <mergeCell ref="A38:A39"/>
    <mergeCell ref="H28:H29"/>
    <mergeCell ref="D28:D29"/>
    <mergeCell ref="F34:F35"/>
    <mergeCell ref="G34:G35"/>
    <mergeCell ref="G30:G31"/>
    <mergeCell ref="H30:H31"/>
    <mergeCell ref="B32:B33"/>
    <mergeCell ref="C32:C33"/>
    <mergeCell ref="A30:A31"/>
    <mergeCell ref="H38:H39"/>
    <mergeCell ref="B28:B29"/>
    <mergeCell ref="D38:D39"/>
    <mergeCell ref="E38:E39"/>
    <mergeCell ref="G38:G39"/>
    <mergeCell ref="F28:F29"/>
    <mergeCell ref="A40:A41"/>
    <mergeCell ref="B40:B41"/>
    <mergeCell ref="C40:C41"/>
    <mergeCell ref="D40:D41"/>
    <mergeCell ref="E40:E41"/>
    <mergeCell ref="F40:F41"/>
    <mergeCell ref="F1:G1"/>
    <mergeCell ref="C3:I3"/>
    <mergeCell ref="A5:A6"/>
    <mergeCell ref="B5:B6"/>
    <mergeCell ref="C5:C6"/>
    <mergeCell ref="D5:D6"/>
    <mergeCell ref="E5:E6"/>
    <mergeCell ref="F5:F6"/>
    <mergeCell ref="G5:G6"/>
    <mergeCell ref="H5:H6"/>
    <mergeCell ref="A1:D1"/>
    <mergeCell ref="E32:E33"/>
    <mergeCell ref="F32:F33"/>
    <mergeCell ref="H32:H33"/>
    <mergeCell ref="D34:D35"/>
    <mergeCell ref="G28:G29"/>
    <mergeCell ref="H34:H35"/>
    <mergeCell ref="J32:J33"/>
    <mergeCell ref="K32:K33"/>
    <mergeCell ref="C34:C35"/>
    <mergeCell ref="C12:C13"/>
    <mergeCell ref="D12:D13"/>
    <mergeCell ref="E12:E13"/>
    <mergeCell ref="F12:F13"/>
    <mergeCell ref="G12:G13"/>
    <mergeCell ref="H12:H13"/>
    <mergeCell ref="G7:G8"/>
    <mergeCell ref="H7:H8"/>
    <mergeCell ref="M30:M31"/>
    <mergeCell ref="L28:N28"/>
    <mergeCell ref="N30:N31"/>
    <mergeCell ref="J21:J22"/>
    <mergeCell ref="L19:N19"/>
    <mergeCell ref="J19:K19"/>
    <mergeCell ref="J28:K28"/>
    <mergeCell ref="J7:J8"/>
    <mergeCell ref="K30:K31"/>
    <mergeCell ref="K7:K8"/>
    <mergeCell ref="L7:L8"/>
    <mergeCell ref="M7:M8"/>
    <mergeCell ref="N7:N8"/>
    <mergeCell ref="L30:L31"/>
    <mergeCell ref="J5:K5"/>
    <mergeCell ref="L5:N5"/>
    <mergeCell ref="M14:M15"/>
    <mergeCell ref="J12:K12"/>
    <mergeCell ref="L12:N12"/>
    <mergeCell ref="N14:N15"/>
    <mergeCell ref="N21:N22"/>
    <mergeCell ref="M21:M22"/>
    <mergeCell ref="L21:L22"/>
    <mergeCell ref="K21:K22"/>
    <mergeCell ref="K14:K15"/>
    <mergeCell ref="L14:L15"/>
    <mergeCell ref="B23:B24"/>
    <mergeCell ref="C23:C24"/>
    <mergeCell ref="D23:D24"/>
    <mergeCell ref="E23:E24"/>
    <mergeCell ref="F23:F24"/>
    <mergeCell ref="G23:G24"/>
    <mergeCell ref="G55:G56"/>
    <mergeCell ref="C10:I10"/>
    <mergeCell ref="J14:J15"/>
    <mergeCell ref="E28:E29"/>
    <mergeCell ref="C14:C15"/>
    <mergeCell ref="D14:D15"/>
    <mergeCell ref="E14:E15"/>
    <mergeCell ref="F14:F15"/>
    <mergeCell ref="G14:G15"/>
    <mergeCell ref="H14:H15"/>
    <mergeCell ref="E19:E20"/>
    <mergeCell ref="F19:F20"/>
    <mergeCell ref="G19:G20"/>
    <mergeCell ref="H19:H20"/>
    <mergeCell ref="G21:G22"/>
    <mergeCell ref="H21:H22"/>
    <mergeCell ref="C38:C39"/>
    <mergeCell ref="C36:C37"/>
    <mergeCell ref="E59:E60"/>
    <mergeCell ref="J30:J31"/>
    <mergeCell ref="D32:D33"/>
    <mergeCell ref="A36:A37"/>
    <mergeCell ref="D36:D37"/>
    <mergeCell ref="E36:E37"/>
    <mergeCell ref="F36:F37"/>
    <mergeCell ref="E34:E35"/>
    <mergeCell ref="B38:B39"/>
    <mergeCell ref="B36:B37"/>
    <mergeCell ref="B34:B35"/>
    <mergeCell ref="F38:F39"/>
    <mergeCell ref="C28:C29"/>
    <mergeCell ref="H36:H37"/>
    <mergeCell ref="A32:A33"/>
    <mergeCell ref="G36:G37"/>
    <mergeCell ref="G32:G33"/>
    <mergeCell ref="B30:B31"/>
    <mergeCell ref="C30:C31"/>
    <mergeCell ref="D30:D31"/>
    <mergeCell ref="E30:E31"/>
    <mergeCell ref="F30:F31"/>
    <mergeCell ref="K38:K39"/>
    <mergeCell ref="A42:A43"/>
    <mergeCell ref="B42:B43"/>
    <mergeCell ref="C42:C43"/>
    <mergeCell ref="D42:D43"/>
    <mergeCell ref="E42:E43"/>
    <mergeCell ref="F42:F43"/>
    <mergeCell ref="G42:G43"/>
    <mergeCell ref="H42:H43"/>
    <mergeCell ref="J42:J43"/>
    <mergeCell ref="H44:H45"/>
    <mergeCell ref="J44:J45"/>
    <mergeCell ref="G40:G41"/>
    <mergeCell ref="H40:H41"/>
    <mergeCell ref="J40:J41"/>
    <mergeCell ref="K40:K41"/>
    <mergeCell ref="L40:L41"/>
    <mergeCell ref="M40:M41"/>
    <mergeCell ref="N40:N41"/>
    <mergeCell ref="K42:K43"/>
    <mergeCell ref="L42:L43"/>
    <mergeCell ref="M42:M43"/>
    <mergeCell ref="N42:N43"/>
    <mergeCell ref="K44:K45"/>
    <mergeCell ref="L44:L45"/>
    <mergeCell ref="M44:M45"/>
    <mergeCell ref="N44:N45"/>
    <mergeCell ref="A46:A47"/>
    <mergeCell ref="B46:B47"/>
    <mergeCell ref="C46:C47"/>
    <mergeCell ref="D46:D47"/>
    <mergeCell ref="E46:E47"/>
    <mergeCell ref="F46:F47"/>
    <mergeCell ref="G46:G47"/>
    <mergeCell ref="H46:H47"/>
    <mergeCell ref="J46:J47"/>
    <mergeCell ref="K46:K47"/>
    <mergeCell ref="L46:L47"/>
    <mergeCell ref="M46:M47"/>
    <mergeCell ref="N46:N47"/>
    <mergeCell ref="A44:A45"/>
    <mergeCell ref="B44:B45"/>
    <mergeCell ref="C44:C45"/>
    <mergeCell ref="D44:D45"/>
    <mergeCell ref="E44:E45"/>
    <mergeCell ref="F44:F45"/>
    <mergeCell ref="G44:G45"/>
    <mergeCell ref="N48:N49"/>
    <mergeCell ref="A50:A51"/>
    <mergeCell ref="B50:B51"/>
    <mergeCell ref="C50:C51"/>
    <mergeCell ref="D50:D51"/>
    <mergeCell ref="E50:E51"/>
    <mergeCell ref="F50:F51"/>
    <mergeCell ref="G50:G51"/>
    <mergeCell ref="H50:H51"/>
    <mergeCell ref="J50:J51"/>
    <mergeCell ref="K50:K51"/>
    <mergeCell ref="L50:L51"/>
    <mergeCell ref="M50:M51"/>
    <mergeCell ref="N50:N51"/>
    <mergeCell ref="A48:A49"/>
    <mergeCell ref="B48:B49"/>
    <mergeCell ref="C48:C49"/>
    <mergeCell ref="D48:D49"/>
    <mergeCell ref="E48:E49"/>
    <mergeCell ref="F48:F49"/>
    <mergeCell ref="G48:G49"/>
    <mergeCell ref="H48:H49"/>
    <mergeCell ref="J48:J49"/>
    <mergeCell ref="K48:K49"/>
    <mergeCell ref="L48:L49"/>
    <mergeCell ref="M48:M49"/>
    <mergeCell ref="H67:H68"/>
    <mergeCell ref="J67:J68"/>
    <mergeCell ref="A57:A58"/>
    <mergeCell ref="A59:A60"/>
    <mergeCell ref="B57:B58"/>
    <mergeCell ref="C57:C58"/>
    <mergeCell ref="D57:D58"/>
    <mergeCell ref="E57:E58"/>
    <mergeCell ref="B59:B60"/>
    <mergeCell ref="C59:C60"/>
    <mergeCell ref="D59:D60"/>
    <mergeCell ref="K67:K68"/>
    <mergeCell ref="L67:L68"/>
    <mergeCell ref="M67:M68"/>
    <mergeCell ref="N67:N68"/>
    <mergeCell ref="A67:A68"/>
    <mergeCell ref="B67:B68"/>
    <mergeCell ref="C67:C68"/>
    <mergeCell ref="D67:D68"/>
    <mergeCell ref="E67:E68"/>
    <mergeCell ref="F67:F68"/>
    <mergeCell ref="G67:G68"/>
  </mergeCells>
  <hyperlinks>
    <hyperlink ref="B21" r:id="rId1" display="javascript: consultaProceso('22-9-481858')"/>
    <hyperlink ref="B23" r:id="rId2" display="javascript: consultaProceso('22-4-12891194')"/>
    <hyperlink ref="B21:B22" r:id="rId3" display="02 SA 2022"/>
    <hyperlink ref="B23:B24" r:id="rId4" display="003-2022"/>
    <hyperlink ref="K23" r:id="rId5" display="mailto:auxiliaradministrativo@sumar.gov.co"/>
    <hyperlink ref="B30" r:id="rId6" display="javascript: consultaProceso('22-21-29907')"/>
    <hyperlink ref="B32" r:id="rId7" display="javascript: consultaProceso('22-21-29761')"/>
    <hyperlink ref="B34" r:id="rId8" display="javascript: consultaProceso('21-11-12591114')"/>
    <hyperlink ref="B36" r:id="rId9" display="javascript: consultaProceso('22-4-12889100')"/>
    <hyperlink ref="B38" r:id="rId10" display="javascript: consultaProceso('22-4-12893802')"/>
    <hyperlink ref="B40" r:id="rId11" display="javascript: consultaProceso('22-21-29814')"/>
    <hyperlink ref="B42" r:id="rId12" display="javascript: consultaProceso('22-11-12888401')"/>
    <hyperlink ref="B44" r:id="rId13" display="javascript: consultaProceso('22-21-29748')"/>
    <hyperlink ref="B46" r:id="rId14" display="javascript: consultaProceso('22-11-12892182')"/>
    <hyperlink ref="B48" r:id="rId15" display="javascript: consultaProceso('19-4-9479411')"/>
    <hyperlink ref="B50" r:id="rId16" display="javascript: consultaProceso('22-4-12711903')"/>
    <hyperlink ref="B30:B31" r:id="rId17" display="LP-003-2022"/>
    <hyperlink ref="B32:B33" r:id="rId18" display="LP002-2022"/>
    <hyperlink ref="B34:B35" r:id="rId19" display="SA-MC-012-2021"/>
    <hyperlink ref="B36:B37" r:id="rId20" display="DESur-OC-79-2022"/>
    <hyperlink ref="B38:B39" r:id="rId21" display="DESur-OC-80-2022"/>
    <hyperlink ref="B40:B41" r:id="rId22" display="LP-001-2022"/>
    <hyperlink ref="B42:B43" r:id="rId23" display="SAMC N° 001 DE 2022"/>
    <hyperlink ref="B44:B45" r:id="rId24" display="LP 002 DE 2022"/>
    <hyperlink ref="B46:B47" r:id="rId25" display="SAMC-01-2022"/>
    <hyperlink ref="B48:B49" r:id="rId26" display="https://www.contratos.gov.co/consultas/detalleProceso.do?numConstancia=19-4-9479411&amp;g-recaptcha-response=03AGdBq268GSrQb901A2c77Fwxq2CqlL9Dd824iwDjoEQ7aN6vJqN9L6SwtsgW9yVby4VFDGEsoHgvbFsSedtQaUD2WFoToF9Si60BWyHaKorWuQHaAICr2ga6yQyto-DDZDG6TS3MpHtAiDbOFNbdAHMUeIyYhp7asfF7T0Ib_lNac0LjP0Zbt41Gc7afXzVDIA3zDrreaNWKTdebKQolQe0pKPdq7aABtHwM1f0TjTiteGQwozfx8L8WnEZjQ54udUkat-VKVbTkjUr2NpE5qgaa3WU0SX9KvbLmUZF6NeWaCnUkWCnVld2Ewyp85Q07jMYuhUTpjDlfSdBUB41nedFb4gvJDkrvQDSugJex8RBg5i1N212xmGVewWky6EtEOPS5HFYLHkOQOpNHuOo_tQ5H-_tW_fsigcKymAoPLtQgvCKwJNg5FRgv6Gfe_IqTw8WvpaibWs-FJsCG1nq358qkO_1Bp0UsJIu-6p1rzkVnTNfPnAv53RU"/>
    <hyperlink ref="B50:B51" r:id="rId27" display="INVITACIÓN PÚBLICA DE OFERTA No 001 DE 2022"/>
    <hyperlink ref="B57" r:id="rId28" display="javascript: consultaProceso('22-4-12733021')"/>
    <hyperlink ref="B59" r:id="rId29" display="javascript: consultaProceso('22-4-12851424')"/>
    <hyperlink ref="B61" r:id="rId30" display="javascript: consultaProceso('22-21-29904')"/>
    <hyperlink ref="B63" r:id="rId31" display="javascript: consultaProceso('22-4-12877313')"/>
    <hyperlink ref="B65" r:id="rId32" display="javascript: consultaProceso('21-21-28799')"/>
    <hyperlink ref="B67" r:id="rId33" display="javascript: consultaProceso('22-4-12845257')"/>
    <hyperlink ref="B57:B58" r:id="rId34" display="INVITACIÓN PRIVADA 04 DE 2022"/>
    <hyperlink ref="B59:B60" r:id="rId35" display="017-2022"/>
    <hyperlink ref="B61:B62" r:id="rId36" display="SP-OP-002-2022"/>
    <hyperlink ref="B63:B64" r:id="rId37" display="019-2022"/>
    <hyperlink ref="B65:B66" r:id="rId38" display="LP005-2021"/>
    <hyperlink ref="B67:B68" r:id="rId39" display="013-2022"/>
  </hyperlinks>
  <printOptions/>
  <pageMargins left="0.7" right="0.7" top="0.75" bottom="0.75" header="0.3" footer="0.3"/>
  <pageSetup horizontalDpi="600" verticalDpi="600" orientation="portrait" r:id="rId4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"/>
  <sheetViews>
    <sheetView showGridLines="0" zoomScale="80" zoomScaleNormal="80" workbookViewId="0" topLeftCell="A1">
      <selection activeCell="A26" sqref="A26:XFD44"/>
    </sheetView>
  </sheetViews>
  <sheetFormatPr defaultColWidth="11.421875" defaultRowHeight="15"/>
  <cols>
    <col min="2" max="2" width="18.57421875" style="0" customWidth="1"/>
    <col min="3" max="3" width="18.421875" style="0" customWidth="1"/>
    <col min="4" max="4" width="13.7109375" style="0" customWidth="1"/>
    <col min="5" max="5" width="22.7109375" style="0" customWidth="1"/>
    <col min="6" max="6" width="54.57421875" style="0" customWidth="1"/>
    <col min="7" max="7" width="27.140625" style="0" customWidth="1"/>
    <col min="8" max="8" width="20.28125" style="92" customWidth="1"/>
    <col min="9" max="9" width="15.28125" style="0" customWidth="1"/>
    <col min="10" max="10" width="27.421875" style="0" customWidth="1"/>
    <col min="11" max="11" width="26.140625" style="0" customWidth="1"/>
    <col min="12" max="12" width="26.00390625" style="0" customWidth="1"/>
    <col min="13" max="13" width="22.421875" style="0" customWidth="1"/>
    <col min="14" max="14" width="23.140625" style="0" customWidth="1"/>
  </cols>
  <sheetData>
    <row r="1" spans="1:7" ht="25.8">
      <c r="A1" s="188" t="s">
        <v>16</v>
      </c>
      <c r="B1" s="188"/>
      <c r="C1" s="188"/>
      <c r="D1" s="188"/>
      <c r="F1" s="185" t="s">
        <v>84</v>
      </c>
      <c r="G1" s="185"/>
    </row>
    <row r="2" spans="1:14" ht="15.75" customHeight="1">
      <c r="A2" s="55"/>
      <c r="B2" s="64"/>
      <c r="C2" s="65"/>
      <c r="D2" s="65"/>
      <c r="E2" s="65"/>
      <c r="F2" s="65"/>
      <c r="G2" s="66"/>
      <c r="H2" s="93"/>
      <c r="I2" s="67"/>
      <c r="J2" s="45"/>
      <c r="K2" s="46"/>
      <c r="L2" s="47"/>
      <c r="M2" s="47"/>
      <c r="N2" s="47"/>
    </row>
    <row r="3" spans="1:14" ht="21" hidden="1">
      <c r="A3" s="14"/>
      <c r="B3" s="14"/>
      <c r="C3" s="170" t="s">
        <v>43</v>
      </c>
      <c r="D3" s="170"/>
      <c r="E3" s="170"/>
      <c r="F3" s="170"/>
      <c r="G3" s="170"/>
      <c r="H3" s="170"/>
      <c r="I3" s="170"/>
      <c r="N3" s="63"/>
    </row>
    <row r="4" ht="15.75" customHeight="1" hidden="1">
      <c r="N4" s="63"/>
    </row>
    <row r="5" spans="1:14" ht="15" hidden="1">
      <c r="A5" s="186" t="s">
        <v>24</v>
      </c>
      <c r="B5" s="165" t="s">
        <v>8</v>
      </c>
      <c r="C5" s="165" t="s">
        <v>0</v>
      </c>
      <c r="D5" s="165" t="s">
        <v>1</v>
      </c>
      <c r="E5" s="165" t="s">
        <v>2</v>
      </c>
      <c r="F5" s="165" t="s">
        <v>3</v>
      </c>
      <c r="G5" s="165" t="s">
        <v>4</v>
      </c>
      <c r="H5" s="199" t="s">
        <v>5</v>
      </c>
      <c r="I5" s="73" t="s">
        <v>6</v>
      </c>
      <c r="J5" s="173" t="s">
        <v>9</v>
      </c>
      <c r="K5" s="174"/>
      <c r="L5" s="152" t="s">
        <v>12</v>
      </c>
      <c r="M5" s="175"/>
      <c r="N5" s="176"/>
    </row>
    <row r="6" spans="1:14" ht="15.75" customHeight="1" hidden="1">
      <c r="A6" s="187"/>
      <c r="B6" s="169"/>
      <c r="C6" s="169"/>
      <c r="D6" s="169"/>
      <c r="E6" s="169"/>
      <c r="F6" s="169"/>
      <c r="G6" s="169"/>
      <c r="H6" s="200"/>
      <c r="I6" s="74" t="s">
        <v>7</v>
      </c>
      <c r="J6" s="2" t="s">
        <v>2</v>
      </c>
      <c r="K6" s="2" t="s">
        <v>11</v>
      </c>
      <c r="L6" s="74" t="s">
        <v>13</v>
      </c>
      <c r="M6" s="74" t="s">
        <v>14</v>
      </c>
      <c r="N6" s="74" t="s">
        <v>15</v>
      </c>
    </row>
    <row r="7" spans="1:14" ht="69.6" customHeight="1" hidden="1">
      <c r="A7" s="190">
        <v>2</v>
      </c>
      <c r="B7" s="155"/>
      <c r="C7" s="156"/>
      <c r="D7" s="156"/>
      <c r="E7" s="156"/>
      <c r="F7" s="156"/>
      <c r="G7" s="157"/>
      <c r="H7" s="158"/>
      <c r="I7" s="116"/>
      <c r="J7" s="165"/>
      <c r="K7" s="147"/>
      <c r="L7" s="177"/>
      <c r="M7" s="177"/>
      <c r="N7" s="177"/>
    </row>
    <row r="8" spans="1:14" ht="15.75" customHeight="1" hidden="1">
      <c r="A8" s="191"/>
      <c r="B8" s="155"/>
      <c r="C8" s="156"/>
      <c r="D8" s="156"/>
      <c r="E8" s="156"/>
      <c r="F8" s="156"/>
      <c r="G8" s="157"/>
      <c r="H8" s="158"/>
      <c r="I8" s="83"/>
      <c r="J8" s="166"/>
      <c r="K8" s="159"/>
      <c r="L8" s="178"/>
      <c r="M8" s="178"/>
      <c r="N8" s="178"/>
    </row>
    <row r="9" spans="1:14" ht="72.6" customHeight="1" hidden="1">
      <c r="A9" s="190">
        <v>3</v>
      </c>
      <c r="B9" s="155"/>
      <c r="C9" s="156"/>
      <c r="D9" s="156"/>
      <c r="E9" s="156"/>
      <c r="F9" s="156"/>
      <c r="G9" s="157"/>
      <c r="H9" s="158"/>
      <c r="I9" s="116"/>
      <c r="J9" s="165"/>
      <c r="K9" s="147"/>
      <c r="L9" s="149"/>
      <c r="M9" s="149"/>
      <c r="N9" s="149"/>
    </row>
    <row r="10" spans="1:14" ht="15" customHeight="1" hidden="1">
      <c r="A10" s="191"/>
      <c r="B10" s="155"/>
      <c r="C10" s="156"/>
      <c r="D10" s="156"/>
      <c r="E10" s="156"/>
      <c r="F10" s="156"/>
      <c r="G10" s="157"/>
      <c r="H10" s="158"/>
      <c r="I10" s="83"/>
      <c r="J10" s="166"/>
      <c r="K10" s="148"/>
      <c r="L10" s="150"/>
      <c r="M10" s="150"/>
      <c r="N10" s="151"/>
    </row>
    <row r="11" spans="1:14" ht="15.75" customHeight="1" hidden="1">
      <c r="A11" s="55"/>
      <c r="B11" s="64"/>
      <c r="C11" s="77"/>
      <c r="D11" s="77"/>
      <c r="E11" s="77"/>
      <c r="F11" s="77"/>
      <c r="G11" s="78"/>
      <c r="H11" s="94">
        <f>SUM(H7:H10)</f>
        <v>0</v>
      </c>
      <c r="I11" s="79"/>
      <c r="J11" s="45"/>
      <c r="K11" s="46"/>
      <c r="L11" s="47"/>
      <c r="M11" s="47"/>
      <c r="N11" s="47"/>
    </row>
    <row r="12" spans="1:14" ht="21" hidden="1">
      <c r="A12" s="14"/>
      <c r="B12" s="14"/>
      <c r="C12" s="170" t="s">
        <v>42</v>
      </c>
      <c r="D12" s="170"/>
      <c r="E12" s="170"/>
      <c r="F12" s="170"/>
      <c r="G12" s="170"/>
      <c r="H12" s="170"/>
      <c r="I12" s="170"/>
      <c r="N12" s="63"/>
    </row>
    <row r="13" ht="15.75" customHeight="1" hidden="1">
      <c r="N13" s="63"/>
    </row>
    <row r="14" spans="1:14" ht="15" hidden="1">
      <c r="A14" s="186" t="s">
        <v>24</v>
      </c>
      <c r="B14" s="165" t="s">
        <v>8</v>
      </c>
      <c r="C14" s="165" t="s">
        <v>0</v>
      </c>
      <c r="D14" s="165" t="s">
        <v>1</v>
      </c>
      <c r="E14" s="165" t="s">
        <v>2</v>
      </c>
      <c r="F14" s="165" t="s">
        <v>3</v>
      </c>
      <c r="G14" s="165" t="s">
        <v>4</v>
      </c>
      <c r="H14" s="199" t="s">
        <v>5</v>
      </c>
      <c r="I14" s="68" t="s">
        <v>6</v>
      </c>
      <c r="J14" s="173" t="s">
        <v>9</v>
      </c>
      <c r="K14" s="174"/>
      <c r="L14" s="152" t="s">
        <v>12</v>
      </c>
      <c r="M14" s="175"/>
      <c r="N14" s="176"/>
    </row>
    <row r="15" spans="1:14" ht="15.75" customHeight="1" hidden="1">
      <c r="A15" s="187"/>
      <c r="B15" s="169"/>
      <c r="C15" s="169"/>
      <c r="D15" s="169"/>
      <c r="E15" s="169"/>
      <c r="F15" s="169"/>
      <c r="G15" s="169"/>
      <c r="H15" s="200"/>
      <c r="I15" s="69" t="s">
        <v>7</v>
      </c>
      <c r="J15" s="2" t="s">
        <v>2</v>
      </c>
      <c r="K15" s="2" t="s">
        <v>11</v>
      </c>
      <c r="L15" s="69" t="s">
        <v>13</v>
      </c>
      <c r="M15" s="69" t="s">
        <v>14</v>
      </c>
      <c r="N15" s="69" t="s">
        <v>15</v>
      </c>
    </row>
    <row r="16" spans="1:14" ht="65.4" customHeight="1" hidden="1">
      <c r="A16" s="160">
        <v>1</v>
      </c>
      <c r="B16" s="161"/>
      <c r="C16" s="162"/>
      <c r="D16" s="162"/>
      <c r="E16" s="162"/>
      <c r="F16" s="162"/>
      <c r="G16" s="163"/>
      <c r="H16" s="164"/>
      <c r="I16" s="130"/>
      <c r="J16" s="167"/>
      <c r="K16" s="147"/>
      <c r="L16" s="149"/>
      <c r="M16" s="149"/>
      <c r="N16" s="149"/>
    </row>
    <row r="17" spans="1:14" ht="15" customHeight="1" hidden="1">
      <c r="A17" s="160"/>
      <c r="B17" s="161"/>
      <c r="C17" s="162"/>
      <c r="D17" s="162"/>
      <c r="E17" s="162"/>
      <c r="F17" s="162"/>
      <c r="G17" s="163"/>
      <c r="H17" s="164"/>
      <c r="I17" s="52"/>
      <c r="J17" s="201"/>
      <c r="K17" s="148"/>
      <c r="L17" s="150"/>
      <c r="M17" s="150"/>
      <c r="N17" s="151"/>
    </row>
    <row r="18" spans="1:14" ht="13.8" customHeight="1" hidden="1">
      <c r="A18" s="55"/>
      <c r="B18" s="64"/>
      <c r="C18" s="84"/>
      <c r="D18" s="84"/>
      <c r="E18" s="84"/>
      <c r="F18" s="84"/>
      <c r="G18" s="85"/>
      <c r="H18" s="95"/>
      <c r="I18" s="86"/>
      <c r="J18" s="45"/>
      <c r="K18" s="46"/>
      <c r="L18" s="47"/>
      <c r="M18" s="47"/>
      <c r="N18" s="47"/>
    </row>
    <row r="19" spans="2:9" ht="17.7" customHeight="1" hidden="1">
      <c r="B19" s="194" t="s">
        <v>45</v>
      </c>
      <c r="C19" s="194"/>
      <c r="D19" s="194"/>
      <c r="E19" s="194"/>
      <c r="F19" s="194"/>
      <c r="G19" s="194"/>
      <c r="H19" s="194"/>
      <c r="I19" s="14"/>
    </row>
    <row r="20" spans="2:9" ht="17.7" customHeight="1" hidden="1">
      <c r="B20" s="14"/>
      <c r="C20" s="14"/>
      <c r="D20" s="14"/>
      <c r="E20" s="14"/>
      <c r="F20" s="14"/>
      <c r="G20" s="14"/>
      <c r="H20" s="96"/>
      <c r="I20" s="14"/>
    </row>
    <row r="21" spans="1:14" ht="15" hidden="1">
      <c r="A21" s="186" t="s">
        <v>24</v>
      </c>
      <c r="B21" s="165" t="s">
        <v>8</v>
      </c>
      <c r="C21" s="165" t="s">
        <v>0</v>
      </c>
      <c r="D21" s="165" t="s">
        <v>1</v>
      </c>
      <c r="E21" s="165" t="s">
        <v>2</v>
      </c>
      <c r="F21" s="165" t="s">
        <v>3</v>
      </c>
      <c r="G21" s="165" t="s">
        <v>4</v>
      </c>
      <c r="H21" s="199" t="s">
        <v>5</v>
      </c>
      <c r="I21" s="121" t="s">
        <v>6</v>
      </c>
      <c r="J21" s="173" t="s">
        <v>9</v>
      </c>
      <c r="K21" s="174"/>
      <c r="L21" s="152" t="s">
        <v>12</v>
      </c>
      <c r="M21" s="175"/>
      <c r="N21" s="176"/>
    </row>
    <row r="22" spans="1:14" ht="15.75" customHeight="1" hidden="1">
      <c r="A22" s="187"/>
      <c r="B22" s="169"/>
      <c r="C22" s="169"/>
      <c r="D22" s="169"/>
      <c r="E22" s="169"/>
      <c r="F22" s="169"/>
      <c r="G22" s="169"/>
      <c r="H22" s="200"/>
      <c r="I22" s="119" t="s">
        <v>7</v>
      </c>
      <c r="J22" s="2" t="s">
        <v>2</v>
      </c>
      <c r="K22" s="2" t="s">
        <v>11</v>
      </c>
      <c r="L22" s="119" t="s">
        <v>13</v>
      </c>
      <c r="M22" s="119" t="s">
        <v>14</v>
      </c>
      <c r="N22" s="119" t="s">
        <v>15</v>
      </c>
    </row>
    <row r="23" spans="1:14" ht="51.6" customHeight="1" hidden="1">
      <c r="A23" s="160">
        <v>1</v>
      </c>
      <c r="B23" s="155"/>
      <c r="C23" s="156"/>
      <c r="D23" s="156"/>
      <c r="E23" s="156"/>
      <c r="F23" s="156"/>
      <c r="G23" s="157"/>
      <c r="H23" s="158"/>
      <c r="I23" s="120"/>
      <c r="J23" s="165"/>
      <c r="K23" s="147"/>
      <c r="L23" s="149"/>
      <c r="M23" s="149"/>
      <c r="N23" s="149"/>
    </row>
    <row r="24" spans="1:14" ht="15" hidden="1">
      <c r="A24" s="160"/>
      <c r="B24" s="155"/>
      <c r="C24" s="156"/>
      <c r="D24" s="156"/>
      <c r="E24" s="156"/>
      <c r="F24" s="156"/>
      <c r="G24" s="157"/>
      <c r="H24" s="158"/>
      <c r="I24" s="83"/>
      <c r="J24" s="166"/>
      <c r="K24" s="148"/>
      <c r="L24" s="150"/>
      <c r="M24" s="150"/>
      <c r="N24" s="151"/>
    </row>
    <row r="25" spans="1:14" ht="15" hidden="1">
      <c r="A25" s="45"/>
      <c r="B25" s="64"/>
      <c r="C25" s="125"/>
      <c r="D25" s="125"/>
      <c r="E25" s="125"/>
      <c r="F25" s="125"/>
      <c r="G25" s="126"/>
      <c r="H25" s="127"/>
      <c r="I25" s="128"/>
      <c r="J25" s="45"/>
      <c r="K25" s="122"/>
      <c r="L25" s="123"/>
      <c r="M25" s="123"/>
      <c r="N25" s="124"/>
    </row>
    <row r="26" spans="1:14" ht="21" hidden="1">
      <c r="A26" s="14"/>
      <c r="B26" s="14"/>
      <c r="C26" s="170" t="s">
        <v>18</v>
      </c>
      <c r="D26" s="170"/>
      <c r="E26" s="170"/>
      <c r="F26" s="170"/>
      <c r="G26" s="170"/>
      <c r="H26" s="170"/>
      <c r="I26" s="170"/>
      <c r="J26" s="170"/>
      <c r="N26" s="63"/>
    </row>
    <row r="27" ht="15.75" customHeight="1" hidden="1">
      <c r="N27" s="63"/>
    </row>
    <row r="28" spans="1:14" ht="15" hidden="1">
      <c r="A28" s="186" t="s">
        <v>24</v>
      </c>
      <c r="B28" s="165" t="s">
        <v>8</v>
      </c>
      <c r="C28" s="165" t="s">
        <v>0</v>
      </c>
      <c r="D28" s="165" t="s">
        <v>1</v>
      </c>
      <c r="E28" s="165" t="s">
        <v>2</v>
      </c>
      <c r="F28" s="165" t="s">
        <v>3</v>
      </c>
      <c r="G28" s="165" t="s">
        <v>4</v>
      </c>
      <c r="H28" s="199" t="s">
        <v>5</v>
      </c>
      <c r="I28" s="121" t="s">
        <v>6</v>
      </c>
      <c r="J28" s="173" t="s">
        <v>9</v>
      </c>
      <c r="K28" s="174"/>
      <c r="L28" s="152" t="s">
        <v>12</v>
      </c>
      <c r="M28" s="175"/>
      <c r="N28" s="176"/>
    </row>
    <row r="29" spans="1:14" ht="15.75" customHeight="1" hidden="1">
      <c r="A29" s="187"/>
      <c r="B29" s="169"/>
      <c r="C29" s="169"/>
      <c r="D29" s="169"/>
      <c r="E29" s="169"/>
      <c r="F29" s="169"/>
      <c r="G29" s="169"/>
      <c r="H29" s="200"/>
      <c r="I29" s="119" t="s">
        <v>7</v>
      </c>
      <c r="J29" s="2" t="s">
        <v>2</v>
      </c>
      <c r="K29" s="2" t="s">
        <v>11</v>
      </c>
      <c r="L29" s="119" t="s">
        <v>13</v>
      </c>
      <c r="M29" s="119" t="s">
        <v>14</v>
      </c>
      <c r="N29" s="119" t="s">
        <v>15</v>
      </c>
    </row>
    <row r="30" spans="1:14" ht="82.8" customHeight="1" hidden="1">
      <c r="A30" s="183">
        <v>1</v>
      </c>
      <c r="B30" s="161"/>
      <c r="C30" s="162"/>
      <c r="D30" s="162"/>
      <c r="E30" s="162"/>
      <c r="F30" s="162"/>
      <c r="G30" s="163"/>
      <c r="H30" s="164"/>
      <c r="I30" s="136"/>
      <c r="J30" s="165"/>
      <c r="K30" s="147"/>
      <c r="L30" s="177"/>
      <c r="M30" s="177"/>
      <c r="N30" s="177"/>
    </row>
    <row r="31" spans="1:14" ht="15" customHeight="1" hidden="1">
      <c r="A31" s="184"/>
      <c r="B31" s="161"/>
      <c r="C31" s="162"/>
      <c r="D31" s="162"/>
      <c r="E31" s="162"/>
      <c r="F31" s="162"/>
      <c r="G31" s="163"/>
      <c r="H31" s="164"/>
      <c r="I31" s="52"/>
      <c r="J31" s="166"/>
      <c r="K31" s="159"/>
      <c r="L31" s="178"/>
      <c r="M31" s="178"/>
      <c r="N31" s="178"/>
    </row>
    <row r="32" spans="1:14" ht="59.4" customHeight="1" hidden="1">
      <c r="A32" s="183">
        <v>2</v>
      </c>
      <c r="B32" s="155"/>
      <c r="C32" s="156"/>
      <c r="D32" s="156"/>
      <c r="E32" s="156"/>
      <c r="F32" s="156"/>
      <c r="G32" s="157"/>
      <c r="H32" s="158"/>
      <c r="I32" s="135"/>
      <c r="J32" s="165"/>
      <c r="K32" s="147"/>
      <c r="L32" s="149"/>
      <c r="M32" s="149"/>
      <c r="N32" s="149"/>
    </row>
    <row r="33" spans="1:14" ht="15.75" customHeight="1" hidden="1">
      <c r="A33" s="184"/>
      <c r="B33" s="155"/>
      <c r="C33" s="156"/>
      <c r="D33" s="156"/>
      <c r="E33" s="156"/>
      <c r="F33" s="156"/>
      <c r="G33" s="157"/>
      <c r="H33" s="158"/>
      <c r="I33" s="83"/>
      <c r="J33" s="166"/>
      <c r="K33" s="159"/>
      <c r="L33" s="150"/>
      <c r="M33" s="150"/>
      <c r="N33" s="151"/>
    </row>
    <row r="34" spans="1:14" ht="66" customHeight="1" hidden="1">
      <c r="A34" s="183">
        <v>3</v>
      </c>
      <c r="B34" s="161"/>
      <c r="C34" s="162"/>
      <c r="D34" s="162"/>
      <c r="E34" s="162"/>
      <c r="F34" s="162"/>
      <c r="G34" s="163"/>
      <c r="H34" s="164"/>
      <c r="I34" s="136"/>
      <c r="J34" s="165"/>
      <c r="K34" s="147"/>
      <c r="L34" s="177"/>
      <c r="M34" s="177"/>
      <c r="N34" s="177"/>
    </row>
    <row r="35" spans="1:14" ht="15" customHeight="1" hidden="1">
      <c r="A35" s="184"/>
      <c r="B35" s="161"/>
      <c r="C35" s="162"/>
      <c r="D35" s="162"/>
      <c r="E35" s="162"/>
      <c r="F35" s="162"/>
      <c r="G35" s="163"/>
      <c r="H35" s="164"/>
      <c r="I35" s="52"/>
      <c r="J35" s="166"/>
      <c r="K35" s="159"/>
      <c r="L35" s="178"/>
      <c r="M35" s="178"/>
      <c r="N35" s="178"/>
    </row>
    <row r="36" spans="1:14" ht="64.2" customHeight="1" hidden="1">
      <c r="A36" s="183">
        <v>4</v>
      </c>
      <c r="B36" s="155"/>
      <c r="C36" s="156"/>
      <c r="D36" s="156"/>
      <c r="E36" s="156"/>
      <c r="F36" s="156"/>
      <c r="G36" s="157"/>
      <c r="H36" s="158"/>
      <c r="I36" s="135"/>
      <c r="J36" s="165"/>
      <c r="K36" s="147"/>
      <c r="L36" s="149"/>
      <c r="M36" s="149"/>
      <c r="N36" s="149"/>
    </row>
    <row r="37" spans="1:14" ht="15.75" customHeight="1" hidden="1">
      <c r="A37" s="184"/>
      <c r="B37" s="155"/>
      <c r="C37" s="156"/>
      <c r="D37" s="156"/>
      <c r="E37" s="156"/>
      <c r="F37" s="156"/>
      <c r="G37" s="157"/>
      <c r="H37" s="158"/>
      <c r="I37" s="83"/>
      <c r="J37" s="166"/>
      <c r="K37" s="159"/>
      <c r="L37" s="150"/>
      <c r="M37" s="150"/>
      <c r="N37" s="151"/>
    </row>
    <row r="38" ht="15" hidden="1"/>
    <row r="39" spans="2:9" s="50" customFormat="1" ht="21" hidden="1">
      <c r="B39" s="189" t="s">
        <v>19</v>
      </c>
      <c r="C39" s="189"/>
      <c r="D39" s="189"/>
      <c r="E39" s="189"/>
      <c r="F39" s="189"/>
      <c r="G39" s="189"/>
      <c r="H39" s="189"/>
      <c r="I39" s="189"/>
    </row>
    <row r="40" ht="15" hidden="1">
      <c r="A40" s="3"/>
    </row>
    <row r="41" spans="1:14" ht="15" hidden="1">
      <c r="A41" s="186" t="s">
        <v>24</v>
      </c>
      <c r="B41" s="165" t="s">
        <v>8</v>
      </c>
      <c r="C41" s="165" t="s">
        <v>0</v>
      </c>
      <c r="D41" s="165" t="s">
        <v>1</v>
      </c>
      <c r="E41" s="165" t="s">
        <v>2</v>
      </c>
      <c r="F41" s="165" t="s">
        <v>3</v>
      </c>
      <c r="G41" s="165" t="s">
        <v>4</v>
      </c>
      <c r="H41" s="199" t="s">
        <v>5</v>
      </c>
      <c r="I41" s="134" t="s">
        <v>6</v>
      </c>
      <c r="J41" s="173" t="s">
        <v>9</v>
      </c>
      <c r="K41" s="174"/>
      <c r="L41" s="152" t="s">
        <v>12</v>
      </c>
      <c r="M41" s="175"/>
      <c r="N41" s="176"/>
    </row>
    <row r="42" spans="1:14" ht="15.75" customHeight="1" hidden="1">
      <c r="A42" s="187"/>
      <c r="B42" s="169"/>
      <c r="C42" s="169"/>
      <c r="D42" s="169"/>
      <c r="E42" s="169"/>
      <c r="F42" s="169"/>
      <c r="G42" s="169"/>
      <c r="H42" s="200"/>
      <c r="I42" s="137" t="s">
        <v>7</v>
      </c>
      <c r="J42" s="2" t="s">
        <v>2</v>
      </c>
      <c r="K42" s="2" t="s">
        <v>11</v>
      </c>
      <c r="L42" s="137" t="s">
        <v>13</v>
      </c>
      <c r="M42" s="137" t="s">
        <v>14</v>
      </c>
      <c r="N42" s="137" t="s">
        <v>15</v>
      </c>
    </row>
    <row r="43" spans="1:14" ht="58.2" customHeight="1" hidden="1">
      <c r="A43" s="160">
        <v>1</v>
      </c>
      <c r="B43" s="155"/>
      <c r="C43" s="156"/>
      <c r="D43" s="156"/>
      <c r="E43" s="156"/>
      <c r="F43" s="156"/>
      <c r="G43" s="157"/>
      <c r="H43" s="158"/>
      <c r="I43" s="129"/>
      <c r="J43" s="165"/>
      <c r="K43" s="147"/>
      <c r="L43" s="149"/>
      <c r="M43" s="149"/>
      <c r="N43" s="149"/>
    </row>
    <row r="44" spans="1:14" ht="15.75" customHeight="1" hidden="1">
      <c r="A44" s="160"/>
      <c r="B44" s="155"/>
      <c r="C44" s="156"/>
      <c r="D44" s="156"/>
      <c r="E44" s="156"/>
      <c r="F44" s="156"/>
      <c r="G44" s="157"/>
      <c r="H44" s="158"/>
      <c r="I44" s="83"/>
      <c r="J44" s="166"/>
      <c r="K44" s="159"/>
      <c r="L44" s="150"/>
      <c r="M44" s="150"/>
      <c r="N44" s="151"/>
    </row>
  </sheetData>
  <mergeCells count="174">
    <mergeCell ref="A43:A44"/>
    <mergeCell ref="B43:B44"/>
    <mergeCell ref="C43:C44"/>
    <mergeCell ref="D43:D44"/>
    <mergeCell ref="E43:E44"/>
    <mergeCell ref="F43:F44"/>
    <mergeCell ref="B39:I39"/>
    <mergeCell ref="B41:B42"/>
    <mergeCell ref="A9:A10"/>
    <mergeCell ref="B9:B10"/>
    <mergeCell ref="C9:C10"/>
    <mergeCell ref="D9:D10"/>
    <mergeCell ref="E9:E10"/>
    <mergeCell ref="F9:F10"/>
    <mergeCell ref="G9:G10"/>
    <mergeCell ref="H9:H10"/>
    <mergeCell ref="C41:C42"/>
    <mergeCell ref="D41:D42"/>
    <mergeCell ref="E41:E42"/>
    <mergeCell ref="F41:F42"/>
    <mergeCell ref="G41:G42"/>
    <mergeCell ref="H41:H42"/>
    <mergeCell ref="F14:F15"/>
    <mergeCell ref="G14:G15"/>
    <mergeCell ref="D28:D29"/>
    <mergeCell ref="A7:A8"/>
    <mergeCell ref="B7:B8"/>
    <mergeCell ref="C7:C8"/>
    <mergeCell ref="D7:D8"/>
    <mergeCell ref="E7:E8"/>
    <mergeCell ref="C3:I3"/>
    <mergeCell ref="E28:E29"/>
    <mergeCell ref="F5:F6"/>
    <mergeCell ref="G5:G6"/>
    <mergeCell ref="H5:H6"/>
    <mergeCell ref="F28:F29"/>
    <mergeCell ref="M9:M10"/>
    <mergeCell ref="J9:J10"/>
    <mergeCell ref="A1:D1"/>
    <mergeCell ref="F1:G1"/>
    <mergeCell ref="A14:A15"/>
    <mergeCell ref="B14:B15"/>
    <mergeCell ref="A5:A6"/>
    <mergeCell ref="B5:B6"/>
    <mergeCell ref="C5:C6"/>
    <mergeCell ref="D5:D6"/>
    <mergeCell ref="L30:L31"/>
    <mergeCell ref="L5:N5"/>
    <mergeCell ref="C12:I12"/>
    <mergeCell ref="L14:N14"/>
    <mergeCell ref="G21:G22"/>
    <mergeCell ref="C21:C22"/>
    <mergeCell ref="G23:G24"/>
    <mergeCell ref="H21:H22"/>
    <mergeCell ref="F7:F8"/>
    <mergeCell ref="E5:E6"/>
    <mergeCell ref="C30:C31"/>
    <mergeCell ref="D30:D31"/>
    <mergeCell ref="J21:K21"/>
    <mergeCell ref="F30:F31"/>
    <mergeCell ref="G30:G31"/>
    <mergeCell ref="L7:L8"/>
    <mergeCell ref="M7:M8"/>
    <mergeCell ref="N7:N8"/>
    <mergeCell ref="N9:N10"/>
    <mergeCell ref="J5:K5"/>
    <mergeCell ref="J14:K14"/>
    <mergeCell ref="J28:K28"/>
    <mergeCell ref="H30:H31"/>
    <mergeCell ref="L9:L10"/>
    <mergeCell ref="J30:J31"/>
    <mergeCell ref="C28:C29"/>
    <mergeCell ref="K30:K31"/>
    <mergeCell ref="E30:E31"/>
    <mergeCell ref="C14:C15"/>
    <mergeCell ref="D14:D15"/>
    <mergeCell ref="E14:E15"/>
    <mergeCell ref="H28:H29"/>
    <mergeCell ref="H7:H8"/>
    <mergeCell ref="J7:J8"/>
    <mergeCell ref="K7:K8"/>
    <mergeCell ref="G7:G8"/>
    <mergeCell ref="K16:K17"/>
    <mergeCell ref="K23:K24"/>
    <mergeCell ref="K9:K10"/>
    <mergeCell ref="J23:J24"/>
    <mergeCell ref="F23:F24"/>
    <mergeCell ref="D16:D17"/>
    <mergeCell ref="E16:E17"/>
    <mergeCell ref="F16:F17"/>
    <mergeCell ref="G16:G17"/>
    <mergeCell ref="H16:H17"/>
    <mergeCell ref="J16:J17"/>
    <mergeCell ref="H14:H15"/>
    <mergeCell ref="B23:B24"/>
    <mergeCell ref="C23:C24"/>
    <mergeCell ref="A16:A17"/>
    <mergeCell ref="A30:A31"/>
    <mergeCell ref="M23:M24"/>
    <mergeCell ref="H23:H24"/>
    <mergeCell ref="L21:N21"/>
    <mergeCell ref="B28:B29"/>
    <mergeCell ref="A28:A29"/>
    <mergeCell ref="G28:G29"/>
    <mergeCell ref="L28:N28"/>
    <mergeCell ref="M30:M31"/>
    <mergeCell ref="N30:N31"/>
    <mergeCell ref="A21:A22"/>
    <mergeCell ref="B21:B22"/>
    <mergeCell ref="E21:E22"/>
    <mergeCell ref="F21:F22"/>
    <mergeCell ref="D23:D24"/>
    <mergeCell ref="E23:E24"/>
    <mergeCell ref="N16:N17"/>
    <mergeCell ref="L16:L17"/>
    <mergeCell ref="M16:M17"/>
    <mergeCell ref="B16:B17"/>
    <mergeCell ref="C16:C17"/>
    <mergeCell ref="B30:B31"/>
    <mergeCell ref="D21:D22"/>
    <mergeCell ref="B19:H19"/>
    <mergeCell ref="G43:G44"/>
    <mergeCell ref="H43:H44"/>
    <mergeCell ref="A23:A24"/>
    <mergeCell ref="N23:N24"/>
    <mergeCell ref="L23:L24"/>
    <mergeCell ref="C26:J26"/>
    <mergeCell ref="J43:J44"/>
    <mergeCell ref="L43:L44"/>
    <mergeCell ref="M43:M44"/>
    <mergeCell ref="L41:N41"/>
    <mergeCell ref="K43:K44"/>
    <mergeCell ref="N43:N44"/>
    <mergeCell ref="A32:A33"/>
    <mergeCell ref="B32:B33"/>
    <mergeCell ref="C32:C33"/>
    <mergeCell ref="D32:D33"/>
    <mergeCell ref="E32:E33"/>
    <mergeCell ref="F32:F33"/>
    <mergeCell ref="G32:G33"/>
    <mergeCell ref="H32:H33"/>
    <mergeCell ref="J32:J33"/>
    <mergeCell ref="K32:K33"/>
    <mergeCell ref="L32:L33"/>
    <mergeCell ref="M32:M33"/>
    <mergeCell ref="N32:N33"/>
    <mergeCell ref="A34:A35"/>
    <mergeCell ref="B34:B35"/>
    <mergeCell ref="C34:C35"/>
    <mergeCell ref="D34:D35"/>
    <mergeCell ref="E34:E35"/>
    <mergeCell ref="F34:F35"/>
    <mergeCell ref="G34:G35"/>
    <mergeCell ref="H34:H35"/>
    <mergeCell ref="J34:J35"/>
    <mergeCell ref="K34:K35"/>
    <mergeCell ref="L34:L35"/>
    <mergeCell ref="M34:M35"/>
    <mergeCell ref="N34:N35"/>
    <mergeCell ref="A41:A42"/>
    <mergeCell ref="K36:K37"/>
    <mergeCell ref="L36:L37"/>
    <mergeCell ref="M36:M37"/>
    <mergeCell ref="N36:N37"/>
    <mergeCell ref="A36:A37"/>
    <mergeCell ref="B36:B37"/>
    <mergeCell ref="C36:C37"/>
    <mergeCell ref="D36:D37"/>
    <mergeCell ref="E36:E37"/>
    <mergeCell ref="F36:F37"/>
    <mergeCell ref="G36:G37"/>
    <mergeCell ref="H36:H37"/>
    <mergeCell ref="J36:J37"/>
    <mergeCell ref="J41:K4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Manuela Gutierrez Arcila</cp:lastModifiedBy>
  <cp:lastPrinted>2018-10-01T13:42:16Z</cp:lastPrinted>
  <dcterms:created xsi:type="dcterms:W3CDTF">2018-07-07T21:55:34Z</dcterms:created>
  <dcterms:modified xsi:type="dcterms:W3CDTF">2022-03-01T16:39:36Z</dcterms:modified>
  <cp:category/>
  <cp:version/>
  <cp:contentType/>
  <cp:contentStatus/>
</cp:coreProperties>
</file>