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<sst xmlns="http://schemas.openxmlformats.org/spreadsheetml/2006/main" count="768" uniqueCount="267">
  <si>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</si>
  <si>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</si>
  <si>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</si>
  <si>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</si>
  <si>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</si>
  <si>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</si>
  <si>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</si>
  <si>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</si>
  <si>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</si>
  <si>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</si>
  <si>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</si>
  <si>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</si>
  <si>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</si>
  <si>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</si>
  <si>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</si>
  <si>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</si>
  <si>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</si>
  <si>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</si>
  <si>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</si>
  <si>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</si>
  <si>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</si>
  <si>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</si>
  <si>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</si>
  <si>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</si>
  <si>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</si>
  <si>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</si>
  <si>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</si>
  <si>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</si>
  <si>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</si>
  <si>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</si>
  <si>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</si>
  <si>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</si>
  <si>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</si>
  <si>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</si>
  <si>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</si>
  <si>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</si>
  <si>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</si>
  <si>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</si>
  <si>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</si>
  <si>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</si>
  <si>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</si>
  <si>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</si>
  <si>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</si>
  <si>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</si>
  <si>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</si>
  <si>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</si>
  <si>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Fecha de apertura</t>
  </si>
  <si>
    <t>Convocado</t>
  </si>
  <si>
    <t>TOTAL CONTRATOS DESDE 1/01/2023</t>
  </si>
  <si>
    <t>Enero 2023</t>
  </si>
  <si>
    <t>TOTAL DESDE
 ENERO 2023</t>
  </si>
  <si>
    <t>CONTRATOS CELEBRADOS EN EL PERIODO
1/01/2023 a 15/01/2023</t>
  </si>
  <si>
    <t>CONTRATOS CELEBRADOS EN EL PERIODO
16/01/2023 a 31/01/2023</t>
  </si>
  <si>
    <t>CONTRATOS CELEBRADOS EN EL PERIODO
1/02/2023 a 15/02/2023</t>
  </si>
  <si>
    <t>Selección Abreviada de Menor Cuantía (Ley 1150 de 2007)</t>
  </si>
  <si>
    <t>Celebrado</t>
  </si>
  <si>
    <t>Fecha de Celebración del Primer Contrato</t>
  </si>
  <si>
    <t>Régimen Especial</t>
  </si>
  <si>
    <t>CONTRATOS CELEBRADOS EN EL PERIODO
16/02/2023 a 28/02/2023</t>
  </si>
  <si>
    <t>Febrero 2023</t>
  </si>
  <si>
    <t>CONTRATOS CELEBRADOS EN EL PERIODO
1/03/2023 a 15/03/2023</t>
  </si>
  <si>
    <t>CONTRATOS CELEBRADOS EN EL PERIODO
16/03/2023 a 31/03/2023</t>
  </si>
  <si>
    <t>Marzo 2023</t>
  </si>
  <si>
    <t>Borrador</t>
  </si>
  <si>
    <t>CONTRATOS CELEBRADOS EN EL PERIODO
1/04/2023 a 15/04/2023</t>
  </si>
  <si>
    <t>CONTRATOS CELEBRADOS EN EL PERIODO
16/04/2023 a 30/04/2023</t>
  </si>
  <si>
    <t>Abril 2023</t>
  </si>
  <si>
    <t>Fecha de Carga en el Sistema</t>
  </si>
  <si>
    <t>CONTRATOS CELEBRADOS EN EL PERIODO
1/05/2023 a 15/05/2023</t>
  </si>
  <si>
    <t>CONTRATOS CELEBRADOS EN EL PERIODO
16/05/2023 a 31/05/2023</t>
  </si>
  <si>
    <t>Mayo 2023</t>
  </si>
  <si>
    <t>CONTRATOS CELEBRADOS EN EL PERIODO
1/06/2023 a 15/06/2023</t>
  </si>
  <si>
    <t>CONTRATOS CELEBRADOS EN EL PERIODO
16/06/2023 a 30/06/2023</t>
  </si>
  <si>
    <t>Subasta</t>
  </si>
  <si>
    <t>Licitación Pública</t>
  </si>
  <si>
    <t>Licitación obra pública</t>
  </si>
  <si>
    <t>ANTIOQUIA - ALCALDÍA MUNICIPIO DE ARBOLETES</t>
  </si>
  <si>
    <r>
      <t>Antioquia</t>
    </r>
    <r>
      <rPr>
        <sz val="11"/>
        <rFont val="Calibri"/>
        <family val="2"/>
        <scheme val="minor"/>
      </rPr>
      <t> : Arboletes</t>
    </r>
  </si>
  <si>
    <t>MUNICIPIO DE ARBOLETES</t>
  </si>
  <si>
    <t>Junio 2023</t>
  </si>
  <si>
    <t>CONTRATOS CELEBRADOS EN EL PERIODO
1/07/2023 a 15/07/2023</t>
  </si>
  <si>
    <r>
      <t>Antioquia</t>
    </r>
    <r>
      <rPr>
        <sz val="11"/>
        <rFont val="Calibri"/>
        <family val="2"/>
        <scheme val="minor"/>
      </rPr>
      <t> : Puerto Berrío</t>
    </r>
  </si>
  <si>
    <t>ANTIOQUIA - ASOCIACIÓN DE MUNICIPIOS URABÁ DARIÉN – CARIBE “ASOMUDACAR” - NECOCLÍ</t>
  </si>
  <si>
    <r>
      <t>Antioquia</t>
    </r>
    <r>
      <rPr>
        <sz val="11"/>
        <rFont val="Calibri"/>
        <family val="2"/>
        <scheme val="minor"/>
      </rPr>
      <t> : Caucasia</t>
    </r>
  </si>
  <si>
    <t>ASOMUDACAR</t>
  </si>
  <si>
    <t>CONTRATOS CELEBRADOS EN EL PERIODO
16/07/2023 a 31/07/2023</t>
  </si>
  <si>
    <t>Julio 2023</t>
  </si>
  <si>
    <t>ANTIOQUIA - ALCALDÍA MUNICIPIO DE ITUANGO</t>
  </si>
  <si>
    <r>
      <t>Antioquia</t>
    </r>
    <r>
      <rPr>
        <sz val="11"/>
        <rFont val="Calibri"/>
        <family val="2"/>
        <scheme val="minor"/>
      </rPr>
      <t> : Ituango</t>
    </r>
  </si>
  <si>
    <t>contratacion@ituango-antioquia.gov.co</t>
  </si>
  <si>
    <t>MUNICIPIO DE ITUANGO</t>
  </si>
  <si>
    <t>Contratación Mínima Cuantía</t>
  </si>
  <si>
    <t>ANTIOQUIA - ALCALDÍA MUNICIPIO DE MURINDÓ</t>
  </si>
  <si>
    <r>
      <t>Antioquia</t>
    </r>
    <r>
      <rPr>
        <sz val="11"/>
        <rFont val="Calibri"/>
        <family val="2"/>
        <scheme val="minor"/>
      </rPr>
      <t> : Murindó</t>
    </r>
  </si>
  <si>
    <t>MUNICIPIO DE MURINDÓ</t>
  </si>
  <si>
    <t xml:space="preserve"> planeacion@murindo-antioquia.gov.co</t>
  </si>
  <si>
    <t>contratos@arboletes-antioquia.gov.co</t>
  </si>
  <si>
    <t>SA-012-2023</t>
  </si>
  <si>
    <t>ANTIOQUIA - ALCALDÍA MUNICIPIO DE ZARAGOZA</t>
  </si>
  <si>
    <t>ANTIOQUIA - ALCALDÍA MUNICIPIO DE CAMPAMENTO</t>
  </si>
  <si>
    <t>ANTIOQUIA - ALCALDÍA MUNICIPIO DE ABEJORRAL</t>
  </si>
  <si>
    <t>SP-LP-002-2023</t>
  </si>
  <si>
    <t>ANTIOQUIA - ALCALDÍA MUNICIPIO DE ALEJANDRÍA</t>
  </si>
  <si>
    <t>DISMINUCIÓN DE LA CONTAMINACIÓN POR AGUAS RESIDUALES DOMÉSTICAS EN EL ÁREA RURAL DEL MUNICIPIO DE ALEJANDRÍA, MEDIANTE EL SUMINISTRO, TRANSPORTE INSTALACIÓN Y PUESTA EN FUNCIONAMIENTO DE SISTEMAS DE TRATAMIENTO DE AGUAS RESIDUALES DOMÉSTICAS PREFABRICADOS EN VIVIENDAS RURALES DISPERSAS, EN EL MARCO DEL CONVENIO 540 DE 2022, SUSCRITO ENTRE EL MUNICIPIO Y CORNARE</t>
  </si>
  <si>
    <t>ANTIOQUIA - ALCALDÍA MUNICIPIO DE SANTO DOMINGO</t>
  </si>
  <si>
    <r>
      <t>Antioquia</t>
    </r>
    <r>
      <rPr>
        <sz val="11"/>
        <rFont val="Calibri"/>
        <family val="2"/>
        <scheme val="minor"/>
      </rPr>
      <t> : Tarazá</t>
    </r>
  </si>
  <si>
    <r>
      <t>Antioquia</t>
    </r>
    <r>
      <rPr>
        <sz val="11"/>
        <rFont val="Calibri"/>
        <family val="2"/>
        <scheme val="minor"/>
      </rPr>
      <t> : Zaragoza</t>
    </r>
  </si>
  <si>
    <r>
      <t>Antioquia</t>
    </r>
    <r>
      <rPr>
        <sz val="11"/>
        <rFont val="Calibri"/>
        <family val="2"/>
        <scheme val="minor"/>
      </rPr>
      <t> : Campamento</t>
    </r>
  </si>
  <si>
    <r>
      <t>Antioquia</t>
    </r>
    <r>
      <rPr>
        <sz val="11"/>
        <rFont val="Calibri"/>
        <family val="2"/>
        <scheme val="minor"/>
      </rPr>
      <t> : Abejorral</t>
    </r>
  </si>
  <si>
    <r>
      <t>Antioquia</t>
    </r>
    <r>
      <rPr>
        <sz val="11"/>
        <rFont val="Calibri"/>
        <family val="2"/>
        <scheme val="minor"/>
      </rPr>
      <t> : Alejandría</t>
    </r>
  </si>
  <si>
    <r>
      <t>Antioquia</t>
    </r>
    <r>
      <rPr>
        <sz val="11"/>
        <rFont val="Calibri"/>
        <family val="2"/>
        <scheme val="minor"/>
      </rPr>
      <t> : Santo Domingo</t>
    </r>
  </si>
  <si>
    <t>Adjudicado</t>
  </si>
  <si>
    <t xml:space="preserve"> licitaciones@asomudacar.org</t>
  </si>
  <si>
    <t xml:space="preserve"> contratacion@zaragoza-antioquia.gov.co</t>
  </si>
  <si>
    <t xml:space="preserve"> PLANEACION@ABEJORRAL-ANTIOQUIA.GOV.CO</t>
  </si>
  <si>
    <t>MUNICIPIO DE ZARAGOZA</t>
  </si>
  <si>
    <t>MUNICIPIO DE CAMPAMENTO</t>
  </si>
  <si>
    <t>MUNICIPIO DE ABEJORRAL</t>
  </si>
  <si>
    <t>MUNICIPIO DE ALEJANDRÍA</t>
  </si>
  <si>
    <t>MUNICIPIO DE SANTO DOMINGO</t>
  </si>
  <si>
    <t>PLA-MC-OP-069-2023</t>
  </si>
  <si>
    <t>ADECUACIÓN Y CONSTRUCCIÓN DE GRADERÍA ADICIONAL A CANCHA DEPORTIVA DE LA CABECERA MUNICIPAL DE MURINDO</t>
  </si>
  <si>
    <t>ANTIOQUIA - ALCALDÍA MUNICIPIO DE VIGÍA DEL FUERTE</t>
  </si>
  <si>
    <r>
      <t>Antioquia</t>
    </r>
    <r>
      <rPr>
        <sz val="11"/>
        <rFont val="Calibri"/>
        <family val="2"/>
        <scheme val="minor"/>
      </rPr>
      <t> : Vigía del Fuerte</t>
    </r>
  </si>
  <si>
    <t>MUNICIPIO DE VIGÍA DEL FUERTE</t>
  </si>
  <si>
    <t>PLA-MC-OP-059-2023</t>
  </si>
  <si>
    <t>MANTENIMIENTO, DESTRONQUE Y LIMPIEZA EN LA QUEBRADA CHIBUGADO Y CAMINO ENTRE CHIBUGADO Y TURRIQUITADO BAJO EN LA ZONA RURAL DEL MUNICIPIO DE MURINDO - ANTIOQUIA</t>
  </si>
  <si>
    <t>AGOSTO 1 DE 2023</t>
  </si>
  <si>
    <t>1/AGOSTO/2023 A 15/AGOSTO/2023</t>
  </si>
  <si>
    <t>CONTRATOS CELEBRADOS EN EL PERIODO
1/08/2023 a 15/08/2023</t>
  </si>
  <si>
    <t>SA-006-2023</t>
  </si>
  <si>
    <t>ANTIOQUIA - ALCALDÍA MUNICIPIO DE MUTATÁ</t>
  </si>
  <si>
    <t>“SELECCIONAR UN OFERENTE PARA LA ENAJENACIÓN DIRECTA DE UN LOTE DE CHATARRA (HIERRO Y OTROS) DE PROPIEDAD DEL MUNICIPIO DE MUTATA – ANTIOQUIA POR EL MECANISMO DE OFERTA EN SOBRE CERRADO”</t>
  </si>
  <si>
    <r>
      <t>Antioquia</t>
    </r>
    <r>
      <rPr>
        <sz val="11"/>
        <rFont val="Calibri"/>
        <family val="2"/>
        <scheme val="minor"/>
      </rPr>
      <t> : Mutatá</t>
    </r>
  </si>
  <si>
    <t xml:space="preserve"> contratos@mutata-antioquia.gov.co</t>
  </si>
  <si>
    <t>MUNICIPIO DE MUTATÁ</t>
  </si>
  <si>
    <t>ANTIOQUIA - ALCALDÍA MUNICIPIO DE ANGELÓPOLIS</t>
  </si>
  <si>
    <t>SUMINISTRO DE ESTUFAS ECOEFICIENTES PARA FAMILIAS EN ZONA RURAL DEL MUNICIPIO DE ANGELOPOLIS</t>
  </si>
  <si>
    <t>FOVISRU-01-2023</t>
  </si>
  <si>
    <t>ANTIOQUIA - FONDO DE VIVIENDA DE INTERÉS SOCIAL Y REFORMA URBANA FOVISRU DE PUERTO BERRÍO</t>
  </si>
  <si>
    <t>SUMINISTRO DE MATERIALES DE CONSTRUCCIÓN Y ARRENDAMIENTO DE MAQUINARIA PARA LAS ACTIVIDADES DE ADECUACIÓN Y MEJORAMIENTO DEL HABITAT DEL BARRIO LA FORTUNA EN EL MUNICIPIO DE PUERTO BERRÍO, ANTIOQUIA.</t>
  </si>
  <si>
    <t>MVF-SE-SMMC-096-2023</t>
  </si>
  <si>
    <t>SUMINISTRO DE PONTURA PARA LAS I.E DE VIGIA DEL FUERTE, I.E EMBERA Y LA I.E ALIANZA PARA EL PROGRESO DE VEGAEZ – ZONA RURAL Y URBANA DEL MUNICIPIO DE VIGIA DEL FUERTE</t>
  </si>
  <si>
    <t>C.M.C-010-2023</t>
  </si>
  <si>
    <t>ANTIOQUIA - ALCALDÍA MUNICIPIO DE SAN JUAN DE URABÁ</t>
  </si>
  <si>
    <t>SUMINISTRO DE LÁMINAS DE ZINC PARA SOCORRER A LAS FAMILIAS AFECTADAS POR EMERGENCIAS EN EL MUNICIPIO DE SAN JUAN DE URABÁ ANTIOQUIA</t>
  </si>
  <si>
    <r>
      <t>Antioquia</t>
    </r>
    <r>
      <rPr>
        <sz val="11"/>
        <rFont val="Calibri"/>
        <family val="2"/>
        <scheme val="minor"/>
      </rPr>
      <t> : Angelópolis</t>
    </r>
  </si>
  <si>
    <t xml:space="preserve"> planeacion@angelopolis-antioquia.gov.co</t>
  </si>
  <si>
    <t xml:space="preserve"> correo@fovisru.gov.co</t>
  </si>
  <si>
    <t>CONSTRUCCIONES CIVILES I.J.J.S.A.S
NIT. 900337070</t>
  </si>
  <si>
    <t>NORHA HELENA MARIN VELASQUEZ</t>
  </si>
  <si>
    <t>FONDO DE VIVIENDA DE INTERÉS SOCIAL Y REFORMA URBANA FOVISRU DE PUERTO BERRÍO</t>
  </si>
  <si>
    <t>MUNICIPIO DE ANGELÓPOLIS</t>
  </si>
  <si>
    <r>
      <t>Antioquia</t>
    </r>
    <r>
      <rPr>
        <sz val="11"/>
        <rFont val="Calibri"/>
        <family val="2"/>
        <scheme val="minor"/>
      </rPr>
      <t> : San Juan de Urabá</t>
    </r>
  </si>
  <si>
    <t>Educacion@vigiadelfuerte-antioquia.gov.co</t>
  </si>
  <si>
    <t xml:space="preserve"> juridica@sanjuandeuraba-antioquia.gov.co</t>
  </si>
  <si>
    <t>MUNICIPIO DE SAN JUAN DE URABÁ</t>
  </si>
  <si>
    <t>SAMC 006-2023</t>
  </si>
  <si>
    <t>SUMINISTRO Y MANTENIMIENTO DEL ALUMBRADO PUBLICO EN EL AREA RURAL Y URBANA DEL MUNICIPIO DE ABEJORRAL-ANTIOQUIA</t>
  </si>
  <si>
    <t>SOLUCIONES E INGENIERIA HCM SAS
NIT. 900907749</t>
  </si>
  <si>
    <t>HENRI ALEXANDER VALENCIA DUQUE</t>
  </si>
  <si>
    <t>LP-AMS-003-2023</t>
  </si>
  <si>
    <t>CÓRDOBA - ASOCIACIÓN DE MUNICIPIOS DEL SINU - ASOSINU</t>
  </si>
  <si>
    <t>“CONSTRUCCIÓN DE REDES DE ALCANTARILLADO SANITARIO EN EL BARRIO VILLA MELISSA ZONA URBANA DEL MUNICIPIO DE TARAZÁ, ANTIOQUIA”</t>
  </si>
  <si>
    <t>LP-003-2023</t>
  </si>
  <si>
    <t>ANTIOQUIA - ALCALDÍA MUNICIPIO DE BETULIA</t>
  </si>
  <si>
    <t>REALIZAR EL MEJORAMIENTO Y ADECUACION DEL PARQUE PRINCIPAL DEL CORREGIMIENTO DE ALTAMIRA, MUNICIPIO DE BETULIA-ANTIOQUIA</t>
  </si>
  <si>
    <t>ANTIOQUIA - ALCALDÍA MUNICIPIO DE NECHÍ</t>
  </si>
  <si>
    <t>MANTENIMIENTO DE LAS VÍAS MEDIANTE LA CONFORMACIÓN DE CALZADA EN LOS TRAMOS PUERTO LIBANO-CORRALES, CORRALES-QUEBRADA CIENAGA, CORRALES-CEDRO SAN PEDRO, CEDRO SAN PEDRO-SAN PEDRO ARRIBA, SAN PEDRO ARRIBA-MEDIOS, CEDRO-SAN PEDRO ALTO, MORROPUTO EN EL CORREGIMIENTO DE LAS FLORES, ZONA RURAL DEL MUNICIPIO DE NECHÍ ANTIOQUIA</t>
  </si>
  <si>
    <t>PSC-SA-OP-032-2023</t>
  </si>
  <si>
    <t>«REPOSICIÓN DE REDES DE ALCANTARILLADO SANITARIO Y ACUEDUCTO EN EL BARRIO LA PAZ Y PUEBLO NUEVO, ZONA URBANA DEL MUNICIPIO DE CAUCASIA-ANTIOQUIA.»</t>
  </si>
  <si>
    <t>14-AUG-23</t>
  </si>
  <si>
    <t>SA-033-2023</t>
  </si>
  <si>
    <t>ANTIOQUIA - ALCALDÍA MUNICIPIO DE ANZA</t>
  </si>
  <si>
    <t>Construcción de tienda de café “mirador del río cauca” del municipio de Anzá</t>
  </si>
  <si>
    <t>CONTRATAR A TODO COSTO LA REPOSICIÓN DE LA IE LUIS MARÍA PRECIADO ECHAVARRÍA SEDES SAN LUIS Y LA MARÍA DEL MUNICIPIO DE ITUANGO, ANTIOQUIA, EN EL MARCO DE LA CONVOCATORIA PROYECTO DE INVERSIONES ESTRATÉGICAS CONJUNTAS</t>
  </si>
  <si>
    <t>PSAMC No 003/2023</t>
  </si>
  <si>
    <t>ANTIOQUIA - ALCALDÍA MUNICIPIO DE PEQUE</t>
  </si>
  <si>
    <t>REPOSICIÓN Y ACTUALIZACIÓN DE LA RED PRINCIPAL EN LAS CARRERAS 10 Y 11 DEL ALCANTARILLADO EN EL CORREGIMIENTO LOS LLANOS DEL MUNICIPIO DE PEQUE, ANTIOQUIA</t>
  </si>
  <si>
    <t>CO-SAMC-258-2023</t>
  </si>
  <si>
    <t>LA CONSTRUCCIÓN DE UNA PLACA POLIDEPORTIVA EN LA VEREDA EL REPOSO EN EL MUNICIPIO DE CAMPAMENTO, DE CONFORMIDAD CON EL CONVENIO INTERADMINISTRATIVO 481 DE 2023 SUSCRITO CON INDEPORTES ANTIOQUIA</t>
  </si>
  <si>
    <t>SA-005-2023</t>
  </si>
  <si>
    <t>REALIZAR LA CONSTRUCCIÓN DE LA PAVIMENTACIÓN DE LA VÍA PEATONAL (CAMINO NARIÑO) BARRIO COLÓN DEL MUNICIPIO DE BETULIA</t>
  </si>
  <si>
    <t>SAMC-005-2023</t>
  </si>
  <si>
    <t>ANTIOQUIA - ALCALDÍA MUNICIPIO DE DABEIBA</t>
  </si>
  <si>
    <t>CONSTRUCCIÓN DEL PUENTE PEATONAL DE GUADUA PARA LA CONEXIÓN DE LA CARRERA 12B Y LA PLAZA DE MERCADO DEL MUNICIPIO DE DABEIBA DEPARTAMENTO DE ANTIOQUIA</t>
  </si>
  <si>
    <t>SAMC-007-2023</t>
  </si>
  <si>
    <t>REALIZAR LAS OBRAS TENDIENTES A PROTEGER Y MANEJAR LOS ELEMENTOS NATURALES DEL ESPACIO PUBLICO EN EL MUNICIPIO DE ZARAGOZA SECTOR LAS TECAS PARA EVITAR ASENTAMIENTOS Y CONSERVAR EL ECOSISTEMA</t>
  </si>
  <si>
    <t>LP-002-2023</t>
  </si>
  <si>
    <t>CONTRATAR A TODO COSTO EL MANTENIMIENTO DE LA INSTITUCION EDUCATIVA LUIS MARÍA PRECIADO ECHAVARRÍA SEDE EL ARO DEL MUNICIPIO DE ITUANGO, ANTIOQUIA</t>
  </si>
  <si>
    <t>ANTIOQUIA - ALCALDÍA MUNICIPIO DE LIBORINA</t>
  </si>
  <si>
    <t>IMPLEMENTACIÓN DE UNIDADES PRODUCTIVAS PARA LA SEGURIDAD ALIMENTARIA EN EL MUNICIPIO LIBORINA ANTIOQUIA</t>
  </si>
  <si>
    <t>LP-001-2023</t>
  </si>
  <si>
    <t>REALIZAR LA ADECUACIÓN Y AMPLIACIÓN DE LA CASA DE LA CULTURA LAURA GUTIERREZ DE VELEZ DEL MUNICIPIO DE BETULIA ANTIOQUIA</t>
  </si>
  <si>
    <r>
      <t>Antioquia</t>
    </r>
    <r>
      <rPr>
        <sz val="11"/>
        <rFont val="Calibri"/>
        <family val="2"/>
        <scheme val="minor"/>
      </rPr>
      <t> : Betulia</t>
    </r>
  </si>
  <si>
    <r>
      <t>Antioquia</t>
    </r>
    <r>
      <rPr>
        <sz val="11"/>
        <rFont val="Calibri"/>
        <family val="2"/>
        <scheme val="minor"/>
      </rPr>
      <t> : Nechí</t>
    </r>
  </si>
  <si>
    <r>
      <t>Antioquia</t>
    </r>
    <r>
      <rPr>
        <sz val="11"/>
        <rFont val="Calibri"/>
        <family val="2"/>
        <scheme val="minor"/>
      </rPr>
      <t> : Anza</t>
    </r>
  </si>
  <si>
    <r>
      <t>Antioquia</t>
    </r>
    <r>
      <rPr>
        <sz val="11"/>
        <rFont val="Calibri"/>
        <family val="2"/>
        <scheme val="minor"/>
      </rPr>
      <t> : Peque</t>
    </r>
  </si>
  <si>
    <r>
      <t>Antioquia</t>
    </r>
    <r>
      <rPr>
        <sz val="11"/>
        <rFont val="Calibri"/>
        <family val="2"/>
        <scheme val="minor"/>
      </rPr>
      <t> : Dabeiba</t>
    </r>
  </si>
  <si>
    <r>
      <t>Antioquia</t>
    </r>
    <r>
      <rPr>
        <sz val="11"/>
        <rFont val="Calibri"/>
        <family val="2"/>
        <scheme val="minor"/>
      </rPr>
      <t> : Liborina</t>
    </r>
  </si>
  <si>
    <t>SA-SA-2023-008</t>
  </si>
  <si>
    <t>DISMINUIR LA CONTAMINACIÓN POR VERTIMIENTO DE AGUAS RESIDUALES DOMÉSTICAS DEL ÁREA RURAL DEL MUNICIPIO DE SANTO DOMINGO, MEDIANTE EL SUMINISTRO TRANSPORTE INSTALACIÓN Y PUESTA EN FUNCIONAMIENTO DE SISTEMAS DE TRATAMIENTO DE AGUAS RESIDUALES DOMÉSTICAS</t>
  </si>
  <si>
    <t xml:space="preserve"> asosinuc@asosinu.gov.co</t>
  </si>
  <si>
    <t xml:space="preserve"> contactenos@betulia-antioquia.gov.co</t>
  </si>
  <si>
    <t xml:space="preserve"> contratacionalejandria@gmail.com</t>
  </si>
  <si>
    <t>CONSTRUCTIVA - COOPERATIVA DE TRABAJO ASOCIADO
NIT. 811028571</t>
  </si>
  <si>
    <t>EDUARDO ANTONIO RODRIGUEZ LOPEZ</t>
  </si>
  <si>
    <t xml:space="preserve"> contratacionnechi2023@gmail.com</t>
  </si>
  <si>
    <t>ASOSINU</t>
  </si>
  <si>
    <t>MUNICIPIO DE BETULIA</t>
  </si>
  <si>
    <t>MUNICIPIO DE NECHÍ</t>
  </si>
  <si>
    <t xml:space="preserve"> planeacion@anza-antioquia.gov.co</t>
  </si>
  <si>
    <t xml:space="preserve"> alcaldia@peque-antioquia.gov.co</t>
  </si>
  <si>
    <t>planeacion@campamento-antioquia.gov.co</t>
  </si>
  <si>
    <t xml:space="preserve"> CONTRATACION@DABEIBA-ANTIOQUIA.GOV.CO</t>
  </si>
  <si>
    <t>MUNICIPIO DE ANZA</t>
  </si>
  <si>
    <t>MUNICIPIO DE PEQUE</t>
  </si>
  <si>
    <t>MUNICIPIO DE DABEIBA</t>
  </si>
  <si>
    <t xml:space="preserve"> contratacion@ituango-antioquia.gov.co</t>
  </si>
  <si>
    <t xml:space="preserve"> CONTRATACION@LIBORINA-ANTIOQUIA.GOV.CO</t>
  </si>
  <si>
    <t xml:space="preserve"> ugam@santodomingo-antioquia.gov.co</t>
  </si>
  <si>
    <t>MUNICIPIO DE LIBORINA</t>
  </si>
  <si>
    <t>LP-SOP-008-2023</t>
  </si>
  <si>
    <t>ADECUACION Y MANTENIMIENTO DE LOS TRES CENTROS DE DESARROLLO INFANTIL – CDI MIS PRIMEROS PASOS Y EL CDI CASTILLOS DE MIS SUEÑOS – CDI LA CANDELARIA,</t>
  </si>
  <si>
    <t>MEJORAMIENTO, MANTENIMIENTO Y REHABILITACIÓN DE LA VÍA CORREGIMIENTO DE SIETE VUELTAS Y SUS VEREDAS EN EL MUNICIPIO DE SAN JUAN DE URABA - DEPARTAMENTO DE ANTIOQUIA - PROGAMA COLOMBIA RURAL</t>
  </si>
  <si>
    <t>Fecha de adjudicación</t>
  </si>
  <si>
    <t>IP-ASMSC-005-2023</t>
  </si>
  <si>
    <t>CÓRDOBA - ASOCIACION DE MUNICIPIOS SOSTENIBLES DE COLOMBIA - MONTERIA</t>
  </si>
  <si>
    <t>MEJORAMIENTO EN PAVIMENTO RÍGIDO Y REPOSICIÓN DE REDES EN TRAMOS DE VIAS CALLES 53 Y 54 CARRERA 49 DEL CASCO URBANO DEL MUNICIPIO DE SAN PEDRO DE ÚRABA ANTIOQUIA.</t>
  </si>
  <si>
    <t>09-AUG-23</t>
  </si>
  <si>
    <r>
      <t>Antioquia</t>
    </r>
    <r>
      <rPr>
        <sz val="11"/>
        <rFont val="Calibri"/>
        <family val="2"/>
        <scheme val="minor"/>
      </rPr>
      <t> : San Pedro de Uraba</t>
    </r>
  </si>
  <si>
    <t>planeacion@murindo-antioquia.gov.co</t>
  </si>
  <si>
    <t>OBRAS Y CONSTRUCCIONES C&amp;D ZOMAC S.A.S
NIT, 901218996</t>
  </si>
  <si>
    <t>SERVANDO DURAN MATURANA</t>
  </si>
  <si>
    <t>asociacion@asomucol.gov.co</t>
  </si>
  <si>
    <t>ASOCIACION DE MUNICIPIOS SOSTENIBLES DE COLOMBIA</t>
  </si>
  <si>
    <t>CVS 008-2023</t>
  </si>
  <si>
    <t>ANTIOQUIA - ALCALDÍA MUNICIPIO DE SAN ROQUE</t>
  </si>
  <si>
    <t>CONVENIO DE COLABORACION-SOLIDARIO CON COOPERACION DE ESFUERZOS INSTITUCIONALES CON ORGANIZACIONES COMUNALES PARA MEJORAMIENTO DE VÍAS TERCIARIAS DEL MUNICIPIO DE SAN ROQUE EN CUMPLIMIENTO AL CONVENIO INTERADMINISTRATIVO No 22AS111B1201 SUSCRITO ENTRE EL DEPARTAMENTO DE ANTIOQUIA Y EL MUNICIPIO DE SAN ROQUE</t>
  </si>
  <si>
    <t>SA-010-2023</t>
  </si>
  <si>
    <t>SUMINISTRO E INSTALACIÓN DE EQUIPOS Y MATERIALES PARA UN HORNO PANERO UBICADO EN LA VEREDA EL BARRO MUNICPIO DE ANGELOPOLIS</t>
  </si>
  <si>
    <t>Fecha Lim. Docs Habilitantes</t>
  </si>
  <si>
    <t>IP-017-2023</t>
  </si>
  <si>
    <t>Contratos y convenios con más de dos partes</t>
  </si>
  <si>
    <t>ANTIOQUIA - EMPRESA DE DESARROLLO Y RENOVACION MUNICIPAL-EDEREM - BURITICA</t>
  </si>
  <si>
    <t>“CONSTRUCCION DE CANCHA DE FUTBOL EN GRAMA SINTÉTICA LA TERRONERA ETAPA 1 EN EL MUNICIPIO DE CAICEDO ANTIOQUIA”</t>
  </si>
  <si>
    <t>01-AUG-23</t>
  </si>
  <si>
    <r>
      <t>Antioquia</t>
    </r>
    <r>
      <rPr>
        <sz val="11"/>
        <rFont val="Calibri"/>
        <family val="2"/>
        <scheme val="minor"/>
      </rPr>
      <t> : San Roque</t>
    </r>
  </si>
  <si>
    <r>
      <t>Antioquia</t>
    </r>
    <r>
      <rPr>
        <sz val="11"/>
        <rFont val="Calibri"/>
        <family val="2"/>
        <scheme val="minor"/>
      </rPr>
      <t> : Caicedo</t>
    </r>
  </si>
  <si>
    <t>contratacion@sanroque-antioquia.gov.co</t>
  </si>
  <si>
    <t>JUNTA DE ACCION COMUNAL VEREDA LA MORA
NIT. 811027805</t>
  </si>
  <si>
    <t>GUSTAVO DE JESUS SANCHEZ CEBALLOS</t>
  </si>
  <si>
    <t xml:space="preserve"> umata@angelopolis-antioquia.gov.co</t>
  </si>
  <si>
    <t xml:space="preserve"> ajuridica@ederemburitica.gov.co</t>
  </si>
  <si>
    <t>MUNICIPIO DE SAN ROQUE</t>
  </si>
  <si>
    <t>EDEREM</t>
  </si>
  <si>
    <t>PLA-SAMC-OP-018-2023</t>
  </si>
  <si>
    <t>ADECUACIÓN Y MANTENIMIENTO CASA DELA CULTURA, ETAPA 2</t>
  </si>
  <si>
    <t>PLA-LP-OP-002-2023</t>
  </si>
  <si>
    <t>CONSTRUCCION DE BICIMOTORRUTA EN SITIO DE REUBICACION DE ACTUAL CABECERA MUNICIPAL DE MURINDO ANTIOQUIA</t>
  </si>
  <si>
    <t>PLA-SAMC-OP-015-2023</t>
  </si>
  <si>
    <t>LA CONSTRUCCIÓN DE PUENTES PALAFITICOS EN LOS ALBERGUES DE LA CALLE 3 Y 2ª ENTRE CARRERA 18 Y 19 EN EL MUNICIPIO DE MURINDÓ, ANTIOQUIA, QUE SIRVEN DE ACCESO A LOS ALBERGUES INDIGENAS EN LA CABECERA MUNICIPAL EN CUMPLIMIENTO DEL PLAN DE DESARROLLO 2022-20233 UN GOBIERNO INCLUYENTE</t>
  </si>
  <si>
    <t>PLA-MC-OP-061-2023</t>
  </si>
  <si>
    <t>MANTENIMIENTO Y MEJORAMIENTO EN CENTRO EDUCATIVO RURAL TURRIQUITADO (BELLA LUZ), DEL MUNICIPIO DE MURINDO</t>
  </si>
  <si>
    <t>PLA-MC-OP-060-2023</t>
  </si>
  <si>
    <t>MANTENIMIENTO Y MEJORAMIENTO DE INFRAESTRUCTURA FÍSICA (RESTAURANTE ESCOLAR) EN CENTRO EDUCATIVO RURAL CAMPO ALEGRE (TADIA), DEL MUNICIPIO DE MURINDO</t>
  </si>
  <si>
    <t>SOCIEDAD OBRAS Y CONSTRUCCIONES C&amp;D ZOMAC S.A.S
NIT. 901218996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</si>
</sst>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sz val="11"/>
      <color rgb="FF3D3D3D"/>
      <name val="Calibri"/>
      <family val="2"/>
      <scheme val="minor"/>
    </font>
    <font>
      <b/>
      <sz val="11"/>
      <color rgb="FF3D3D3D"/>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75">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4" xfId="0" applyFont="1" applyBorder="1"/>
    <xf numFmtId="49" fontId="13" fillId="0" borderId="0" xfId="0" applyNumberFormat="1" applyFont="1" applyAlignment="1">
      <alignment horizontal="left"/>
    </xf>
    <xf numFmtId="0" fontId="26"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169" fontId="11" fillId="0" borderId="3" xfId="0" applyNumberFormat="1" applyFont="1" applyBorder="1" applyAlignment="1">
      <alignment horizontal="center" vertical="center"/>
    </xf>
    <xf numFmtId="169" fontId="2" fillId="0" borderId="1" xfId="0" applyNumberFormat="1" applyFont="1" applyBorder="1" applyAlignment="1">
      <alignment horizontal="center" vertical="center"/>
    </xf>
    <xf numFmtId="169" fontId="2" fillId="0" borderId="1" xfId="0" applyNumberFormat="1" applyFont="1" applyBorder="1" applyAlignment="1">
      <alignment horizontal="center" vertical="center" wrapText="1"/>
    </xf>
    <xf numFmtId="0" fontId="10" fillId="4"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168" fontId="2" fillId="0" borderId="2" xfId="23" applyNumberFormat="1" applyFont="1" applyBorder="1" applyAlignment="1">
      <alignment horizontal="center" vertical="center" wrapText="1"/>
    </xf>
    <xf numFmtId="168" fontId="2" fillId="0" borderId="5" xfId="23"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4" xfId="0" applyBorder="1" applyAlignment="1">
      <alignment horizontal="center" vertical="center"/>
    </xf>
    <xf numFmtId="8" fontId="16" fillId="3" borderId="1" xfId="0" applyNumberFormat="1" applyFont="1" applyFill="1" applyBorder="1" applyAlignment="1">
      <alignment horizontal="center" vertical="center" wrapText="1"/>
    </xf>
    <xf numFmtId="0" fontId="4" fillId="0"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0" borderId="2" xfId="20" applyFont="1" applyBorder="1" applyAlignment="1">
      <alignment horizontal="center" vertical="center" wrapText="1"/>
    </xf>
    <xf numFmtId="0" fontId="14" fillId="0" borderId="4" xfId="20" applyFont="1" applyBorder="1" applyAlignment="1">
      <alignment horizontal="center" vertical="center" wrapText="1"/>
    </xf>
    <xf numFmtId="0" fontId="2" fillId="0" borderId="1" xfId="0" applyFont="1" applyBorder="1" applyAlignment="1">
      <alignment horizontal="center" vertical="center" wrapText="1"/>
    </xf>
    <xf numFmtId="0" fontId="4" fillId="3" borderId="1" xfId="20" applyFill="1" applyBorder="1" applyAlignment="1">
      <alignment horizontal="center" vertical="center" wrapText="1"/>
    </xf>
    <xf numFmtId="0" fontId="16" fillId="3" borderId="1" xfId="0" applyFont="1" applyFill="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2" fillId="0" borderId="6" xfId="0" applyFont="1" applyBorder="1" applyAlignment="1">
      <alignment horizontal="center" vertical="center"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4" fillId="0" borderId="0" xfId="0" applyFont="1" applyAlignment="1">
      <alignment horizontal="center" vertic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168" fontId="14" fillId="0" borderId="2" xfId="0" applyNumberFormat="1" applyFont="1" applyBorder="1" applyAlignment="1">
      <alignment horizontal="center" vertical="center" wrapText="1"/>
    </xf>
    <xf numFmtId="168" fontId="14" fillId="0" borderId="5" xfId="0" applyNumberFormat="1"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14" fillId="0" borderId="4"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168" fontId="2" fillId="0" borderId="2" xfId="0" applyNumberFormat="1" applyFont="1" applyBorder="1" applyAlignment="1">
      <alignment horizontal="center" vertical="center" wrapText="1"/>
    </xf>
    <xf numFmtId="168" fontId="2" fillId="0" borderId="5" xfId="0" applyNumberFormat="1" applyFont="1" applyBorder="1" applyAlignment="1">
      <alignment horizontal="center" vertical="center" wrapText="1"/>
    </xf>
    <xf numFmtId="0" fontId="5" fillId="0" borderId="0" xfId="0" applyFont="1" applyAlignment="1">
      <alignment horizont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14" fillId="0" borderId="1" xfId="20" applyFont="1" applyBorder="1" applyAlignment="1">
      <alignment horizontal="center" vertical="center" wrapText="1"/>
    </xf>
    <xf numFmtId="8"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RESUMEN!$C$50:$J$50</c:f>
              <c:strCache/>
            </c:strRef>
          </c:cat>
          <c:val>
            <c:numRef>
              <c:f>RESUMEN!$C$52:$J$52</c:f>
              <c:numCache/>
            </c:numRef>
          </c:val>
        </c:ser>
        <c:axId val="46393797"/>
        <c:axId val="14890990"/>
      </c:barChart>
      <c:catAx>
        <c:axId val="46393797"/>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14890990"/>
        <c:crosses val="autoZero"/>
        <c:auto val="1"/>
        <c:lblOffset val="100"/>
        <c:noMultiLvlLbl val="0"/>
      </c:catAx>
      <c:valAx>
        <c:axId val="14890990"/>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46393797"/>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RESUMEN!$C$50:$J$50</c:f>
              <c:strCache/>
            </c:strRef>
          </c:cat>
          <c:val>
            <c:numRef>
              <c:f>RESUMEN!$C$53:$J$53</c:f>
              <c:numCache/>
            </c:numRef>
          </c:val>
        </c:ser>
        <c:axId val="66910047"/>
        <c:axId val="65319512"/>
      </c:barChart>
      <c:catAx>
        <c:axId val="66910047"/>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65319512"/>
        <c:crosses val="autoZero"/>
        <c:auto val="1"/>
        <c:lblOffset val="100"/>
        <c:noMultiLvlLbl val="0"/>
      </c:catAx>
      <c:valAx>
        <c:axId val="65319512"/>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66910047"/>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RESUMEN!$C$57:$J$57</c:f>
              <c:strCache/>
            </c:strRef>
          </c:cat>
          <c:val>
            <c:numRef>
              <c:f>RESUMEN!$C$58:$J$58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RESUMEN!$C$57:$J$57</c:f>
              <c:strCache/>
            </c:strRef>
          </c:cat>
          <c:val>
            <c:numRef>
              <c:f>RESUMEN!$C$59:$J$59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RESUMEN!$C$57:$J$57</c:f>
              <c:strCache/>
            </c:strRef>
          </c:cat>
          <c:val>
            <c:numRef>
              <c:f>RESUMEN!$C$60:$J$60</c:f>
              <c:numCache/>
            </c:numRef>
          </c:val>
        </c:ser>
        <c:axId val="51004697"/>
        <c:axId val="56389090"/>
      </c:barChart>
      <c:catAx>
        <c:axId val="51004697"/>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56389090"/>
        <c:crosses val="autoZero"/>
        <c:auto val="1"/>
        <c:lblOffset val="100"/>
        <c:noMultiLvlLbl val="0"/>
      </c:catAx>
      <c:valAx>
        <c:axId val="56389090"/>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51004697"/>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3-11-13760222')" TargetMode="External" /><Relationship Id="rId2" Type="http://schemas.openxmlformats.org/officeDocument/2006/relationships/hyperlink" Target="javascript:%20consultaProceso('23-11-13736873')" TargetMode="External" /><Relationship Id="rId3" Type="http://schemas.openxmlformats.org/officeDocument/2006/relationships/hyperlink" Target="https://www.contratos.gov.co/consultas/detalleProceso.do?numConstancia=23-11-13760222&amp;g-recaptcha-response=03ADUVZwDEkRDJuQqM_SA6rWPGzPBfDY2oPvn6NRzBMwapm3xnpbhseeVyIkdE99dYp7d1xeViQUWkJDMZwNnIdNihv2uLZUgl1uqO82eEdbTp7PCAidRtKthH2eIZRSLxJ8-NgCpyCkazPVtN-PM7bfUWq4eOwFbIk9-QtJeoXniIyY3ZL6z3qcCQ3ycHQAYKVDLgLxEhe4MhbWkNLGuM_YVjd5uNoss3aUOHkKbjK06AnkXVCOECidxwN-WkY1piMApAmSZcrSTpZZe23kRbRxKFDvx5jjxhGK2ODMwRKr3PI_HAhN-CYCseugSUSdZEcbw2jp090m9ysss7bnuvOvtyBvAypSjcD3khpHQw5mfBGlgtZtHxdiR-ETM4FsLPRFRt90gIKoHK6is_zA_iXheHv_Qcu4t2Kn7GPKwHESOPNBxOZj2k2-wfqR1-CcIGRVrIHS5TCx74dHadwCaDjN64CEmnqTt0A27Kiq4W-IwV3r9HWqZA-k8lLwqyMthN9eUuhpxM1twClmzSGhxlol29RkD7v-PpNPV1c7N9-5SrXHBe6ZMFBrz4RpYaiFjIRlhCkQcG-YfQZ57me3w7cdMpuTcOye88jDpoyjsCXdqIlL2mmkEcRmH-gPGUiY1VrH1YORsNlDxY" TargetMode="External" /><Relationship Id="rId4" Type="http://schemas.openxmlformats.org/officeDocument/2006/relationships/hyperlink" Target="https://www.contratos.gov.co/consultas/detalleProceso.do?numConstancia=23-11-13736873&amp;g-recaptcha-response=03ADUVZwAFM6ynz9iGFA8H_iNjzA67GBrzK-R6JEoPvEVjmdI0l3VnrrP5SXFe3cBTssWzWdHvDHLIQIHKLYzuIMik5R5t2q_YoNCIEuS_BPbjZetmUImd9ZfRxRiuylVVzhfNSpEzhR1PL7QKPKwD1rQr7Rek8WlAWQtI6dufRS2lKtPIIRkJTYgR5nO5FYPuidhusVyeH96CCTmyA3eYSI8ywe85PeLB5lv362A06BGVqCed024WVCb5iBYW0ufK9ss20iZVBLlYFthteLD8gGkWxnAMp2mXE2Oq1IOn_eid8zP_Kr4GL-7ghUKZBm53KasPGtCupkdtNOrpehxyBHwgVpmHLoQABYy6xAVRB5-iugwy_MOAhRtbRz1ZGCGIq7xbht769BEdGGW32gF-7BI-2AgsxAmXQq4TQVFFlqSaALmn9GaTB7ze0rp_SxEM4HQnKn2VXXYsEW2w1tor63zBYYaR12tlCY4wVrnwVMqgxUKCDgCG2iEeBy3fNZb7X2NOmeTQSYnP2X5FmnykiyPpZRxdaXw2ncn_BHVYc3Jlzo-AnSxGbFT7y0uhsWbA4UJHphIKaNqhh6mlDrfDww167yct0_LtymPzeHr2YAruHnZwmYcp1IYcIk02OsbpXc4i_wnHnCWd" TargetMode="External" /><Relationship Id="rId5" Type="http://schemas.openxmlformats.org/officeDocument/2006/relationships/hyperlink" Target="javascript:%20consultaProceso('23-11-13681767')" TargetMode="External" /><Relationship Id="rId6" Type="http://schemas.openxmlformats.org/officeDocument/2006/relationships/hyperlink" Target="https://www.contratos.gov.co/consultas/detalleProceso.do?numConstancia=23-11-13681767&amp;g-recaptcha-response=03ADUVZwCMLuNmQDuDxILZUtEVlGW8k7_-lHL7K6d8geLoqsPFRLmzS15lQRlFIAa-aDDbFraOy_yIfapg_FiIL5MbehS52dohuD-oDYCDngwmNv7NVcfJbK9kAMxL7YAN5Xoh-7M0OQXdMA9uo0JlLThIhHGVb6110JhqeE0R8XGHEZn_tN7kvIqCkRJn2R4P03KenGatIazX6B3E5g5hzLtZbVGX35HrD0QXStKT7g_EqNSiY_zPriBoz18fk2WJijb59QiBTl_zBWfoMBGNKNWgx8tqlYs1mY0OCeRM3_wChFZPdf1aLZJx-hesLPi2dPqRO9ELXpnxA19yBfyqmbe7fzWxXCXIRHehPo49PRHoSsdKGmg85BWjlJ8DfsFlTXiBZ92QSx1tUTz0uI5IhXRMv8vQ38z9iUfUu-Rifq9_UiuQn3wn5tafP0iFFQkHM6CmmcxB3tmwf2_2tWNfYT79NhdTFeOsVi_32-ak3w9OhSY33vtm88tdwWyp-kJty6r68EYWGFcGYtQOMn7jtg3G9VEXcN48roBw5OLuRbtgYRByPj5aku527Xe1nSyXnvCnqSZ4OMKfRAL6vHYxIq49OkVSy5zmePc26ZQCpCuoDOgU041NFrCoNvVu7aLpbAHIw6ZihIvA" TargetMode="External" /><Relationship Id="rId7" Type="http://schemas.openxmlformats.org/officeDocument/2006/relationships/hyperlink" Target="javascript:%20consultaProceso('23-1-231020')" TargetMode="External" /><Relationship Id="rId8" Type="http://schemas.openxmlformats.org/officeDocument/2006/relationships/hyperlink" Target="javascript:%20consultaProceso('23-21-39866')" TargetMode="External" /><Relationship Id="rId9" Type="http://schemas.openxmlformats.org/officeDocument/2006/relationships/hyperlink" Target="javascript:%20consultaProceso('23-21-39172')" TargetMode="External" /><Relationship Id="rId10" Type="http://schemas.openxmlformats.org/officeDocument/2006/relationships/hyperlink" Target="javascript:%20consultaProceso('23-11-13760800')" TargetMode="External" /><Relationship Id="rId11" Type="http://schemas.openxmlformats.org/officeDocument/2006/relationships/hyperlink" Target="javascript:%20consultaProceso('23-4-13763647')" TargetMode="External" /><Relationship Id="rId12" Type="http://schemas.openxmlformats.org/officeDocument/2006/relationships/hyperlink" Target="javascript:%20consultaProceso('23-11-13757018')" TargetMode="External" /><Relationship Id="rId13" Type="http://schemas.openxmlformats.org/officeDocument/2006/relationships/hyperlink" Target="javascript:%20consultaProceso('23-21-39737')" TargetMode="External" /><Relationship Id="rId14" Type="http://schemas.openxmlformats.org/officeDocument/2006/relationships/hyperlink" Target="javascript:%20consultaProceso('23-11-13762032')" TargetMode="External" /><Relationship Id="rId15" Type="http://schemas.openxmlformats.org/officeDocument/2006/relationships/hyperlink" Target="javascript:%20consultaProceso('23-11-13754121')" TargetMode="External" /><Relationship Id="rId16" Type="http://schemas.openxmlformats.org/officeDocument/2006/relationships/hyperlink" Target="javascript:%20consultaProceso('23-11-13752295')" TargetMode="External" /><Relationship Id="rId17" Type="http://schemas.openxmlformats.org/officeDocument/2006/relationships/hyperlink" Target="javascript:%20consultaProceso('23-11-13744367')" TargetMode="External" /><Relationship Id="rId18" Type="http://schemas.openxmlformats.org/officeDocument/2006/relationships/hyperlink" Target="javascript:%20consultaProceso('23-11-13757947')" TargetMode="External" /><Relationship Id="rId19" Type="http://schemas.openxmlformats.org/officeDocument/2006/relationships/hyperlink" Target="javascript:%20consultaProceso('23-21-39423')" TargetMode="External" /><Relationship Id="rId20" Type="http://schemas.openxmlformats.org/officeDocument/2006/relationships/hyperlink" Target="javascript:%20consultaProceso('23-11-13748654')" TargetMode="External" /><Relationship Id="rId21" Type="http://schemas.openxmlformats.org/officeDocument/2006/relationships/hyperlink" Target="javascript:%20consultaProceso('23-21-39425')" TargetMode="External" /><Relationship Id="rId22" Type="http://schemas.openxmlformats.org/officeDocument/2006/relationships/hyperlink" Target="javascript:%20consultaProceso('23-11-13753198')" TargetMode="External" /><Relationship Id="rId23" Type="http://schemas.openxmlformats.org/officeDocument/2006/relationships/hyperlink" Target="https://www.contratos.gov.co/consultas/detalleProceso.do?numConstancia=23-11-13757018&amp;g-recaptcha-response=03ADUVZwDj6PCi0jmiG1BYzADXPdgD5dTdK-kq44jBilIs21uB36s00o5qFJ77QS4kFE63fdra-c8tuPAJHUO2r0IW9iRTnAGg50haxHLPlB-_RSxefjyza0VIojFDY4AhpgPcHa9Ulwf118IvXQCrSm6F160T4msv-cGuo7oERkJz-PaAO2EIrHV7_pYeTag70mOG2cB8n-62tJtBUWzYwvH9SMS40xHhhS7cUL55xhZQQAvJowVlfhTqM2uZJjXULCGIzF9xKxETDZ5PWyZsYXFIq2fQByo_S_Klsm0bRnmjApxYcnvfP4Qr166HF6Mq9ZVniVQv6DrVMbbqsJe5BSahLrk19IS-lVA0Ujvg7fzx2E7ebfZ2neAyUS28bDvRNFPUjHAZsdAkOC8Tk3U-zNHKmf0YwIa2-eqfgzzYbbudyFL7sjz5BkvSoW4AKZl_qA0Ra8xLDxpwGR_uIPqE3ufPZiwXgz8MRMHIHKgF_J7_49bcEI7c7HlDV4j6VPyShPlA9dyqEo8lPkA9j9w4wwfqg130HXCMcO0WUMVZ69JEW5euM5mGXmG3Ib-EB5MALAwB30Zzrkl2pA-pqsX49XeG46hnZ1925DUspdjN7u0Ur4-T_Y_TxqLhSZGNdmWOwcjvZjSAjzE3" TargetMode="External" /><Relationship Id="rId24" Type="http://schemas.openxmlformats.org/officeDocument/2006/relationships/hyperlink" Target="https://www.contratos.gov.co/consultas/detalleProceso.do?numConstancia=23-21-39737&amp;g-recaptcha-response=03ADUVZwCFWHsf2rAn86thbuLECHEURYYo3DmaBrKMz2o0x5z_RZmyl3fvbEKI8rUDRqXM10xAyHenbdMG_iGqFp1GmYKrM5CLE1gSGyTecnaFOcK4GqyOCflgreTJYsrpzRn9HzUlqSjF2cwNjWdp891aSyXEiUEo3flVIURBeb5N-Z2xCL_E4CgnklI8la_E2XmY6y2_4BsZAgXKcLpiQjR_Jc-E0qzuyiUGWvKEPK9nA0bsSX5PxXpiOgH3yfOHHRND9VMR2FDT45Grzh6bpSZqvzMVc4xsBaAM2-Tj39h1QY-w2LrgdCL_p3ckrRnrVdQGa9ZYj6BD04my5wtkn6ZbqdmicqpDuleVvOZCK1f_27ot47dZ03ZVPbT96Q2ImRAiq6DOBDqNrzFrWmDLkTBhPa_2tv38KG_zDeJH2GVJLrayFZOYp6tEmhKTUbLpkK7624ryphH7XoUJGRmj7r3Z3PmMVOu_2Zpj7bApydBi7iffsJj3Mf7pFzInB8Z14Ujx06tka78Lw6q1NAnApxqTK-o6G2QhWDNvHBDSwp37WkMenN1vEZ3UAQ2-cxl0V0j44czx9NID6CdOMJWor9dhZxx0kuun3BOfk4arQdq_wnlYHGD2opqQsNf0ZnjGJuGZ8__UiqAy" TargetMode="External" /><Relationship Id="rId25" Type="http://schemas.openxmlformats.org/officeDocument/2006/relationships/hyperlink" Target="https://www.contratos.gov.co/consultas/detalleProceso.do?numConstancia=23-11-13762032&amp;g-recaptcha-response=03ADUVZwCGUwrz_RYXuRPtW5ocJIQT8AYpsbJz-RjyPrbvHgaAflrDrvLVgvhGl-UeEDmPyq6mMYA-T0KBBmJOAZkirJ4L2RfXH07DHXb3JeBii5pSfxIll87cgxglGsSC4g2GBLm2K5_gHTg5lW0JDpH7D78HBdgIuJqQqZkAIZrG90W4jvGLR_YoLrtRJQ8bs7Lg0QZnXaYLbTKjfoHtZxV99e2YpMlDQ1_Kep5i78c34Tl3MnQgPNRwvvMjlRgFAG1sduT0Wd0ZSIUF3EfrgjiUrls6x_oivCj4n314XaXXSdFr1wQ7wEQTRg0CVkcS3YWhIm8ltff56HVuVj6sH4xO2_354k38Hm8MK03NRq6wLnNEcS4vo3lblkj4vE-WAyKoug1pHsjTGRVZaL_dLgXdYJkrk-bLk3awGz7rFxo6arxgYj9IcCip9r_IPQsq2GIR75HN_LOrcCBeKrndyJWjgqfSDEicoPanVy8sqRo1KvHeJWpwQG0NPWhgRSvgNXing5gXx8pWmAUgFdADmkraCSJTMf02Ih9fOZknGNS97kdJGznJm4qDmz4xZn2Av5u_qzel9zvobq4bpJCp0ijZ4ACEKK4sHcBZLAzFiF8mLMtA2Ws_jQcJsFMd23qxiEgdlTh2kKiE" TargetMode="External" /><Relationship Id="rId26" Type="http://schemas.openxmlformats.org/officeDocument/2006/relationships/hyperlink" Target="https://www.contratos.gov.co/consultas/detalleProceso.do?numConstancia=23-11-13754121&amp;g-recaptcha-response=03ADUVZwB2zTbZm-Ir4GwNRlHoDZLuK5Hp8xTZZjyc08A2wF73tDnMSvCjxt6qxYoPlP4PWMW8OefC6u4Q6NecqMapDvPz_j9t6UENvmkWbBy9xECH_GEuQFsg1Eg2Nu47r4cMuvMKL0z84uXMC1-Y45mbY8sC0OO_QD1rmqqndpVC01QltfVv0VJEBgiqi6kKWCHVARFiYxBjUxxsiSo1P3leOjjMtLJx0QKGXxybERdfPT78uAMJob9quqZhyHkTAA8CCZ7PXFtDaEtCr1rvzXtumCZ4oR74_ceHTnzfoajUMC4K5oE_7u3vzyF-2fR4D0GxwtJNboqm5CHAKy805UBvPJbqZwHM4-u-_lg-P4ojv4kqYr1VB0D85yYW9VNWnZdcd1gOT70J0mZBcb7mjJxEklt5N8ii2QQ0Rvdnlm-F-2PmTybw3eJvqit-AMXIvOAd9XWsnCMfEF3GyY3fDX7JwUN6lWf755Z9m1o5pavfkSjZMYpI5ItFQmScJLW7gXmA4dhf0Jin82kwmlqhPbtqBh49UJI2tzzfyorMtnDajdvi8yF-jOkjI_XBoBmnNHlSFJwsBrW8MqlwVEyR75p1IK6xtUFX5l76TYONzfULhXJymMagK02FN4pRMqlXg3H9LBNLTtW1" TargetMode="External" /><Relationship Id="rId27" Type="http://schemas.openxmlformats.org/officeDocument/2006/relationships/hyperlink" Target="https://www.contratos.gov.co/consultas/detalleProceso.do?numConstancia=23-11-13752295&amp;g-recaptcha-response=03ADUVZwBlmtwhkPypKlbMCKiGBWVqGZ4G9FZ-od7IIaZnw1J5cKyR8veEq3l0HlDBXTdDG7bezKOKYT57agW7j_jmIXkt4oleOhAFHDx5sr1hUE8MyTMkNNloSYPzkpSZKC55I4huujb6Y3rbrO_Nnhp3EUhgCx1WJW93tCX76ZZcwuJpvSD7CxOQzao63E3si5l286ugsdXana3mTn678xDjMdIwyL8oJQL1oZ5PR2zbLF31-MIJx0iW5nThcTQXRf5n3HMb21e1YOOv6f6rKv8eTyJOUr_qdXLyZiSSoL6Wyu8trEv5ZdMMnIS7Up4BJfEu2yqP_q7q50YM8tsvaibV_fPHSZnGrlhSy_xpjLs1DNRAXcc8wLYfDRPcMMPYoQYHVcraQfbTY5TFWC427-Hy-X7MfGFuo5DVHMQOf0D0OarcYqPnFQlxFSttwLFWhFMmYbCmX2FlUQh2kUT4jD5gasMpZY5C0MgTREf6IoUzPnX5louMDv7hyH66nmC2U4ZM2tG5EehSW8ufCWf0-NHPt4aohUK3s8MEyHUlg7yVAujl14lJ0SNJmqSOpA93DGIx_zsOKBU_Mf9VkWuMVyeLPRUGomw5Q1B2IKQCDQwkbMoKR8oyvfBnUH8W-HB2H5ntc_EaAaXq" TargetMode="External" /><Relationship Id="rId28" Type="http://schemas.openxmlformats.org/officeDocument/2006/relationships/hyperlink" Target="https://www.contratos.gov.co/consultas/detalleProceso.do?numConstancia=23-11-13744367&amp;g-recaptcha-response=03ADUVZwBVy9PRPLdOzzMvd_A12yaYvNt5bK9aVkMvvNdTPVQca33I3_pKuCJNVE1K7fny3DTxng8E_hxbFLvJXFeoX8z9-9Ll5uLxsypXQsENCpTWgy8ZrB3W5wqeGFyYW6aPIV23xnYjiR1mODUiHEh88JU-5IQeOjhDWXIXBxbJCixfyuNz_EYP0jN8XjB7ogzjn4ycj4MfuRPWS8L5YMQCfk6s1nmEAoDF-v4oZWwo4e30C-P-Okd-lT42v94oW7aAyNKA1jUB7B7oqswtOC4FZbzflZYBVlnS2VQELWAeT8qdJeRQS6uEXnFZT017IHceWuPLLR6O6y5uv9cfJAse2aaZBIS0MrfBNUXlzYBfX3zFDM9pq-cgCcg3gByzq5a_aQ4mb80WnuTOv2zkA8V5uksQJfxl3nC8NmZQzmaJ4PM_jTJNvLCBwnEyJLIFKm22jvGi5z25WG5qkWaddhDIvRXHewblYYk3ec3oHSfs1921bN88V7hu4sn2StXt093ZP0O2s3fnZLrZT9XB3I9qtUvV9jJi0KnIThf0_57LYsLGSiSfZC9YuAAHP5NhDQjNKi-PBV9kc6aBrkouIWgu10yWgAZx4TYRFGVTLPZzaaOyJnM6V-jRzUv53sejflG9VN921j9v" TargetMode="External" /><Relationship Id="rId29" Type="http://schemas.openxmlformats.org/officeDocument/2006/relationships/hyperlink" Target="javascript:%20consultaProceso('23-11-13757947')" TargetMode="External" /><Relationship Id="rId30" Type="http://schemas.openxmlformats.org/officeDocument/2006/relationships/hyperlink" Target="mailto:contratacion@ituango-antioquia.gov.co" TargetMode="External" /><Relationship Id="rId31" Type="http://schemas.openxmlformats.org/officeDocument/2006/relationships/hyperlink" Target="mailto:planeacion@campamento-antioquia.gov.co" TargetMode="External" /><Relationship Id="rId32" Type="http://schemas.openxmlformats.org/officeDocument/2006/relationships/hyperlink" Target="https://www.contratos.gov.co/consultas/detalleProceso.do?numConstancia=23-21-39423&amp;g-recaptcha-response=03ADUVZwCqIzlWXMLmSe92Pa3OqiIXNh3qROo1D0BZmWYw-x_D76PtRkJTk4rfSOCwvdJqAMW4ZAfWG0fqklDSO5Tag4Kfj_dkZoTDXtFEktwSv-DwWfae4wA3H18vwRIo2oJjJZ7a2SX5Zj4pesPmXhqLTZHOWqvq3bofRsGDNKvFqMum69I1k-ZApM5kTTHndID68760Vsz0q0qQW3JbOVxDWElgUWjqFzjSkmuSTg-9SmzyxjGynTaJG-ftEI94TpOFTGy9noyuwQ3EOk1WxkgGsZXjoejchj0mmoY3Z7PiYZ9sPFW2dHl8TIkLg0X6WjjwO-Rxr2104Uj4Wd_1wAQ-XXolDHuTKMdkcB-yVK3V7VUz8JdQKpd7XYIVhEEMJp52miLgbfxmpxAArTiSNdSJQ0mW525e2L79UZftow4r4omaSS9OG5SQlIp1TLgowS54Fd1zTsTN73s-ukjIhLc7GuExgs7cEwp_49GeQ7MZPWnFBURIp_Gp-ZL8MS62iXRKjm9erKb1I_u1woLOYt0VXAuwL_2YIV8YXe2a9xDJCcLkVnAgJter5ByW-_hON99z-pqFoH4lDGSovIJVll9f8ZqOq73HKIAeiFmRWi4GoZWvngg9muKd7tl3ot5yIUv_zxWLwG5K" TargetMode="External" /><Relationship Id="rId33" Type="http://schemas.openxmlformats.org/officeDocument/2006/relationships/hyperlink" Target="https://www.contratos.gov.co/consultas/detalleProceso.do?numConstancia=23-11-13748654&amp;g-recaptcha-response=03ADUVZwC2zdpjBNn3yNjurhJN4530scsCGyCDR66XtBFSODu_cZNg49EijqGZKtN7yGZ0g4IDTVGw-V_jx_od7-PfnVfqc5-TMVgLEuHMNf5TYlmaL3235s7ZV6r4x2M3sVG_zIn2KvCXZ-vI1FK8upU1UaaRn_pY1IbEVDdNann9QIk0riyd8OqQ0IVnjQO8G-7T3w6mgiusa3VWHR3n0jHXPC9rTtGCj9itItLFAj7fto4SfF11c5my3vLYQIHPExrOL4owRi5cpWFiT4-eISpp9YbpzVSX2dSpZRubKWVw_8oxxj9Tw4jt_8yQyIc7qnIv7rVsrMjSKr_hN88kVarM1JprL7PmlTipRJhDVoQDf5Y8bnYamVb5IgTgfRrpSNgcPHQ4iwKUq5LcIx0Z-whh-MJLWmspkRDVjoK8CiFfnxKU2jU4h5kDXauq71geh8-DJa9pqAmOoYBidHsda_XuG5omk5jEzjY8b8r5On2Ghdvs0R-2iNcmcu60jTKeBF1oRRfnat9LGi-u_1FLE7fs54EDAacejYGszPfzUkTyr2WSJ7IFB56CswVGp_4DqE-CxJfcn6v2uBcw5meBPoKlZjlwBByRkRs4BNbOHc_yEF-9nLj6DNYUJwqYD-T5lk9gehXCTpZu" TargetMode="External" /><Relationship Id="rId34" Type="http://schemas.openxmlformats.org/officeDocument/2006/relationships/hyperlink" Target="https://www.contratos.gov.co/consultas/detalleProceso.do?numConstancia=23-21-39425&amp;g-recaptcha-response=03ADUVZwBmwvLv4FWdJt0ZCziW1PU_4SGshsCoKWlfkZeJVACyf7Bcs2AwtZcOQeZWkkd57gWmebbZb1GXPCIGt9nWtbslkN_tU9Be9911RoHPWKbHLq64bizvGxZZCnMeXel91nR-NQNQfppseP9H6P0vTIc3fCa1oPO1ECipeq3P_Ej20D4BAC7t9YdJijcjNhQI-fAOzObxbTuV01mOOaMmRjOssn8abF35XFUyCOulCEc84bu5ZPnoSEGYQnUJRaQr4aDjONvf1X6mpY6m7vyMJwlvnysxTMPLxwnMa3ssB-lfJZvkLWnipT8KBjT_sdC8CzCVKkl9RUWQZVYZing_zoxHyugfwdMMaeIxniZ9J8wgLAUrKB3qqh-MmXlxz3Jgnqn3YJXvAVr3Y8fYycEz7Jloq_vgFFfdRb6KQFCDVq9FxPEZ0pi1I8BMcVLcGVTdcnkqXyNavahA4dUgG4eZBLoDBsc9D7eV63Z45B4redXGMRb8i6w06wqD-joOeGokOsfdNT-3Hk7UBzgyBqnYqKp1EtdhOeENQMpVaH4tGdR7OQSWrG3PhIWeGXSH9hQXHqvBtPZ8Dw-FugA-krLCJVEPrYVrxyaGvqNyfKLKc7QymcCSBgwIMc_gBfKcoiMCCv3cG2hG" TargetMode="External" /><Relationship Id="rId35" Type="http://schemas.openxmlformats.org/officeDocument/2006/relationships/hyperlink" Target="https://www.contratos.gov.co/consultas/detalleProceso.do?numConstancia=23-11-13753198&amp;g-recaptcha-response=03ADUVZwAyQDrO_YTt5k7Q2j8hGgTbemfBRvBLnZVo4XoMrFWOSSBOUswNGyJ-Eka-MYE3IizGhAeOPLTCpMdlDmzb_ITw0dyTKvugMrL8RQO359I1VIXrfKwVv7_UYpkHjKKKLs75rui7QXLNAEizWXO4SjKYpVU_JPqEtRuHH2EC-Me8S1D2tnewtKTgazp2S_p_A4iudohqfmIHfYUQLXvMpjHSxxtmrtXVP7bqvKthmz7ynw5Ak-vKVEYpHfD6wRIJd_TEgFvLlVK9A4p3rlmuxghmcyRTSchakLkscaALusk2eh_yIJB0zRB0M0ne8RWrsqonbrwEoznJ2bseVPGqZQdLJU48u-YUrDV1gsULEz3o005bqGG8dVR04J4y4HwwG9NfAbx40MVhzmOGtML2PIMRvTVOrrR9yXTHCD9lM0hXrwMDYh6A4I28botNWrMJF6tZJ_HyHGYM_mOOX9oYmsZejc61eM-piYKzKVQ9oBj9T-A40YXEl5hTsa58NBOs-vwGK1L0nOWFYH-k0Vbi_aCpkQKTspmx-DHHnjYfQRiBsZf6l-DoPpNI_8k7Rk19wWPuKJ30GUuft7Dqb5eaknXLXk6RPIMpJK7H-WLLNuj9gYu5yLR8J6rsP9rovzDF7Rn3gaK7" TargetMode="External" /><Relationship Id="rId36" Type="http://schemas.openxmlformats.org/officeDocument/2006/relationships/hyperlink" Target="javascript:%20consultaProceso('23-4-13759969')" TargetMode="External" /><Relationship Id="rId37" Type="http://schemas.openxmlformats.org/officeDocument/2006/relationships/hyperlink" Target="javascript:%20consultaProceso('23-9-492324')" TargetMode="External" /><Relationship Id="rId38" Type="http://schemas.openxmlformats.org/officeDocument/2006/relationships/hyperlink" Target="javascript:%20consultaProceso('23-22-72756')" TargetMode="External" /><Relationship Id="rId39" Type="http://schemas.openxmlformats.org/officeDocument/2006/relationships/hyperlink" Target="https://www.contratos.gov.co/consultas/detalleProceso.do?numConstancia=23-4-13759969&amp;g-recaptcha-response=03ADUVZwDDtIGlLGPV9Uw9ykpZFF7cHBm0Z72zWdjJSUg1WMeh6Vu_R7O01YgPIv7oK_qVhz0hREEDgTMf83800Pj-kJVZDHuq-s73PDMZRAvTeWk524qaR7_7kA7q3jHzpksTqaaeZ5W644Z52Jf8ndt8lBvZBhLRG0Nw_YpXmzEqUl9qlHqi5EF4Kw8qdTyWrKdTUbEW5BXZ0Sw7RqHABrQky4GUpEuTm3OBkOLNtKnNxHMDZvK7fumQ-vL1v0Y_-KKPAvYdZAtI3WxyGYfm8uRIJpRYZB7b8MbU0iE0kJJRvS1Jb6BtJdlxZQcsm71d2ErNBrj2HuoFEM6xTP7lPbtsljMHngBa7wRj0RAHHhGEfDIrzT9L8U6qawHdYiVk7UFpvDIYtK0tmnBZ7Fe6iaq_Z7DBFymQuAStfK0GfRMJe8lkpqWXzvvpChvhdvqMe6qcMkhZPqgiC5rsbHTgwA0F5H4rXQsGr3g9_ULZyHyxKrXWDFNxjDanT7rK9y2mrlWNxVCywDWbVd19Ut067BAtU17BVHnG91bzaNnUxm_BqBEbnD9k1W_TkO_OZ4Vim-_X21j5s8rmDaTPrNqm-ginmiUv6I-u7trnRestHK6U-l7rbV9CJIGOqnnQYJvUVnZodkJrgSRzwny5UEuDcFVP58Nnb8mnjQ" TargetMode="External" /><Relationship Id="rId40" Type="http://schemas.openxmlformats.org/officeDocument/2006/relationships/hyperlink" Target="https://www.contratos.gov.co/consultas/detalleProceso.do?numConstancia=23-9-492324&amp;g-recaptcha-response=03ADUVZwAQxoIuVqcGn1VEg3N4KcOAGXNjF3TFo9WQ7zoW3zHb1CG_mMbepYpCA2C6xVsh-j68Has8IFKCEfVYVoZ_PpCoKzIbgGcUx_BTwGI9oUUivYv4oojpIQUYQzgy-SR9LcM8tJWHgyL_NbAFFKVCE_S2Olt6Voz72IzybhJ8WDxN2tDndD6ny5o5JVNnnbtEjxXdD4DDUPwiECPEAXleT_xGM6EHRfGZkKqMsMIqFg5g5HkVek7qGySvlEfEfoBPlYbhXlVI28YBmmhm42APuDjwVBk4HA9yRMIsgi-Br0GkVbOWKFJGe2dytG9060czanjqwAzaVY-cDAGZGybr0zCIdoRR3AlBw7cvpDHOv97dcHZbKJ4tsgoHMBFoM-roAOnH7n3VpGWJ3J-0EEmnIEedO0MxwgetYbc7X8Z_AGUs_6Zny7VwcHdnvfkmQczZulSfUfI93bV3yDthd5repfvtx1GWxv1paT6OU6Eyd1zFV4xtoJGjvqr2ngzesLwTUSamJuBApwAhj4y5yApwDOGeyLaM0HBnyD7yDutzFdVevFa6tyWBgNrBmm-ZSXDhx4FfsrTvMZRIX_sQ04jhu2Y0dXRWEf8psVoJoPpqIdh0-OzPCaGOefL0ExR6HE5js68jo25a" TargetMode="External" /><Relationship Id="rId41" Type="http://schemas.openxmlformats.org/officeDocument/2006/relationships/hyperlink" Target="https://www.contratos.gov.co/consultas/detalleProceso.do?numConstancia=23-22-72756&amp;g-recaptcha-response=03ADUVZwBJlJmqeubsXAe7t9NVyK3SEi_OabWtzWsbCBDzzWAFSN3JChQOFIl5l-Tj6BhqSQyszJhUt4fDFV_rjZnzdFek6_RVHWuZ_y_jO9RZ4AhTDrrRExsB95ElTua-jtrbhyy3mi0g_YNOZjml57jH8GDzdyxbq2XvlIJC8t6IqzHjuUWlIMxnzJ1raIaqoVFtvTDX8V8kSIVocqj07oNKe5-z7mHmQ09ZePVgKQXRoa7O8Cv-T_pVfn-y0EW9JG0PKUkbfGd7Xx_PwS6Jf52rk9pNhl1CfD-QQuheeSSlPM12rAyrC1F1GwgwntcBuo4rwBi_CrL2t_wTRLmViHpIAh6VI3MF5RZoQtoJVe4F91et_t2rP0_Zi1MsxvCV7sKXGBV5enC40c8QN47Olei50hXVZBlkBG3CZX2d6eNy3Exne6SYVIyn4fWuFSCc-sUpjC5ivhPUIUJlw2nbExm-E2livPiWpeegN2VgZbPA-GjeREyL_5EaHpoV2K3JfSu9bwJ-9xtMLRi_PLtgtfAK6zHM9dqxGIuBjJO87ewc91z8hpK2dSRWYxn3h9FcJkS_tWlb81dEFsSJwS_uoWL4dXpc-iMOvi9jJnAtu7R-rIwEdYTwS7P0z3t7RDxp6DEeWHCRVp-W3JD7tGMaxwJC_1O6zYWOnA" TargetMode="External" /><Relationship Id="rId42" Type="http://schemas.openxmlformats.org/officeDocument/2006/relationships/hyperlink" Target="mailto:contratacion@sanroque-antioquia.gov.co" TargetMode="External" /><Relationship Id="rId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11-13760807')" TargetMode="External" /><Relationship Id="rId2" Type="http://schemas.openxmlformats.org/officeDocument/2006/relationships/hyperlink" Target="https://www.contratos.gov.co/consultas/detalleProceso.do?numConstancia=23-11-13760807&amp;g-recaptcha-response=03ADUVZwAZBRqk1ExbxYnabAwtFZLLR-sxKt2WVptalFHitICGlc1J4m055bmTb91DHG3mohtTiza8MEoKOQ9XhUzZ5KzMdpQqqwENh9eKI3QE85bwgcrWPpkHWUSD2UfM9m3s87ydP7XQlklt8WzyvikwjTFDaY5z6KhVzNubClfuVvy_fXIFEfrt3oSu7_X6nWGoZetcFoTUF6KSbxXnjicCC_QaVbnLChnzP9pV3BeyywU-7vO_lHYRtJ5aV_sEC4-QNXooMFfg2OA_IzEO-cVJWnbsdwId4DM6BP0mKVPm4bklCNh99_TSMY8nJbYWKpA_nwKI75EO83pl7GqXGIJx4Om7IMKKt1W87i38qUq36_Vt4rIZ2TE5tYVlSpHPWOeTGR_npGBcZynahheS84xaClhmAsNOvC2PC6-n77lNQSV7PrHJswHVumJOAt6iOGKXZjaDJHrWR29EKDg3KJW3hkzAuDUrYZx-K3LuCmBM2DpA1G_H2QDGRtn6X90qAp6x5sDlpPdFhWzwxg2Mw9yHkASBHskslqAEITyNiH3hig17FYd6Ue3AYaRiSJ9l5MqrdvkAtAu6xYawA8WXyaAauFzSI1wv7Q_wlgQ_7k17_bGzumOtHy1HQ9c0OImJVOT9yH4LnjCu" TargetMode="External" /><Relationship Id="rId3" Type="http://schemas.openxmlformats.org/officeDocument/2006/relationships/hyperlink" Target="javascript:%20consultaProceso('23-13-13763697')" TargetMode="External" /><Relationship Id="rId4" Type="http://schemas.openxmlformats.org/officeDocument/2006/relationships/hyperlink" Target="javascript:%20consultaProceso('23-13-13757016')" TargetMode="External" /><Relationship Id="rId5" Type="http://schemas.openxmlformats.org/officeDocument/2006/relationships/hyperlink" Target="https://www.contratos.gov.co/consultas/detalleProceso.do?numConstancia=23-13-13763697&amp;g-recaptcha-response=03ADUVZwDwFGClJuzN1ihygjzNjMK16lEMn01_m078oXkMZwnXSkCAdArhngM2z2DzLxGlXut4ayptDp8ViGicJ1yXqjw2vXhj1MSFst1mXJ53vRS8AMtvSH7ju8x2dcrVLWs4LaPxYvul4gkrvjbAKSIq7pI378r_B7mJNyOk8YRz0Y5kMFv9V-SAb0cZzd89i4YrtJIzBSHPc4rY5CWsLsLS_3mueEFlVJApZFJSjhjqOBrdMIsjn7too8Of8gHue4Y5hQHyJPv5ITKOgbuTUGmacNYhidCGqU3yHBwrtqF1By8zDeviMDqDdOPK15_C6AIF5qwQapF-TgsDUtUi9XE_V_XNCCxfB-QYZWTCoPCExtlCAwd6aXCwvV6m5yUJbX2LVGvTXGvTLPDVy3GkutXm_Gf-tNxWqipFwFzQbQLXem-bXBHymow7qjSS5Nj8hpcw2M_WALITxIxbjeVyf8onSvYv5N3b53Vvi7seKomBN2TybE564VuZvI5S2Hz8-TYcDaM7g1PFQBwmYycCu6ekoP5gUXH_trx5OyOLX610DEn7LYHynqA-kkc1RTSdWl4bLPpyD720ZiuFIShng8pXc8-gMgeGWz3cGR07w1T7AAsQyvsuzQKloekjmo28tpG8QoSawzrC" TargetMode="External" /><Relationship Id="rId6" Type="http://schemas.openxmlformats.org/officeDocument/2006/relationships/hyperlink" Target="https://www.contratos.gov.co/consultas/detalleProceso.do?numConstancia=23-13-13757016&amp;g-recaptcha-response=03ADUVZwB1EbAUhHWogiwUmytatrd3u8wwzbZTKi4FbJs7jEY624aRt-YwYHK9m0gdvN-omnQUDWWPaIUIvMdGmyeAAQtU1niBeKN8avg9nvvnuGLAJeAMsdLp5oNujGnVEg6cqDxRMh1mEzNv4dieidQ0KHgfRYSLktNpP0A6A38AzUoTr-XZmWVj4TCT41x5LFdHgkyxKA1HbaVoGBaYA4kxeegaEUhfcEPlIHpN6gN8zQNx_WovLl3ThzbJO9dLQzAbzT1VpS6A2fbnxvGOG_uKyfpIQs8ov17rEQuEZBAdj_Ek9iNqhuIVLOMiXXlMwj_S_Ar5YDRpTzeRGnyT-dQmTUQaxv3tXv60Pd2T7DZEIevFETHj4ApBBqwFOAH7NVXZ2DwMmAHkNQmYOQtX-Ay-XW_X6WJYutddW4_XtZQnaKeYBAEOLDGhFQRkN1hx47XmWIZuRcqBR-PIMgnIjLw7QhmSP50lHUA0qEEONHTGexHwQk6sDsbQ3LFekoWuWqWBNsQ_vteyoK5v906S_r_sF17i6HlAcQoJo6xFSqTIeuHSr8Y6EZXDVHTeOacw8qyxA6sr-Cw68QDlCLnOxICMtGT0CZAg9GxvGBlIzVnMhvwc2g6QJ9px1GsHWP_QBl2ml_DDQDHE" TargetMode="External" /><Relationship Id="rId7" Type="http://schemas.openxmlformats.org/officeDocument/2006/relationships/hyperlink" Target="mailto:Educacion@vigiadelfuerte-antioquia.gov.co" TargetMode="External" /><Relationship Id="rId8" Type="http://schemas.openxmlformats.org/officeDocument/2006/relationships/hyperlink" Target="javascript:%20consultaProceso('23-13-13749211')" TargetMode="External" /><Relationship Id="rId9" Type="http://schemas.openxmlformats.org/officeDocument/2006/relationships/hyperlink" Target="javascript:%20consultaProceso('23-21-39509')" TargetMode="External" /><Relationship Id="rId10" Type="http://schemas.openxmlformats.org/officeDocument/2006/relationships/hyperlink" Target="javascript:%20consultaProceso('23-21-38935')" TargetMode="External" /><Relationship Id="rId11" Type="http://schemas.openxmlformats.org/officeDocument/2006/relationships/hyperlink" Target="javascript:%20consultaProceso('23-4-13761067')" TargetMode="External" /><Relationship Id="rId12" Type="http://schemas.openxmlformats.org/officeDocument/2006/relationships/hyperlink" Target="https://www.contratos.gov.co/consultas/detalleProceso.do?numConstancia=23-13-13749211&amp;g-recaptcha-response=03ADUVZwCvf7dfUj5BpaUqzBW8prkEN2YtPtN8J-BNIiKjMtzT8ixYqKwdkxgoRPd47A1uiMV1iRmHIAsThQbnN75S6WVlc3FoPjAPGR_c4jxSKczBz1Flx6WIcY212zfz52FWkaiOX2H-De3kk3JQ5ZwiJNLFIbwMCKimi7arYrfCRp4zAzkBQqfw5w2lMaiQ0m7YqXYrpLMCP9HFlZyuwL4xhmEPMMZYDTo4bcxwX8Hxs1t6jsZv7NZBpPTOKZpTHti1DTM5xNdkcDc_rbMDzzcTzX9_yE8miTD-nWhQTo3Qr3TnF8mOdFx_4VeTeZsVfNtUDLxKXMc1jU78SdqzVN6uRUzejSzNIYampNtC5sj_jI-ZqSyCeEe3Zdv0QMSl8zai9QrpA8OZueDAHvkFsEIMaWFerwoVtMbshmtcb5jE0M6k6lfNjs8TMAxYXCnN9CGG96cgFGjQd-1XtG5IZ5M2UyVXh6Z_LIdt5pbuHOqTwsmdlovbNx093R9mNINqKUz4j6iwwAxyePjeg4-cm4uISUk-Xv8BaiNwdWF3gG7gnYISDdFvgT49lbaPCyl9apV_uuWF18JDp6thAKbtX7BQiMRqeWcdkKn0G_-OafxuNIeEzOItWJsdQFE60RzTAhFtNkDLRmX_Ot2NnagQyWytM8JMQCBqSA" TargetMode="External" /><Relationship Id="rId13" Type="http://schemas.openxmlformats.org/officeDocument/2006/relationships/hyperlink" Target="https://www.contratos.gov.co/consultas/detalleProceso.do?numConstancia=23-21-39509&amp;g-recaptcha-response=03ADUVZwAdSQtC7kQLzuM0DCA8pqN5HezdeBlcaYgKEReYo10H4F3z2HBy8POe5Wo-iaTnWb5foa8LC6Yep3F5WddTc5vzfN8tqgsJOp-xHWPEEF_TlHny1OCF9--gzGZqNgMeBE5nqmZeqLebTid2Cil-E1bPphmKfWnAi1m_mGXGNzrRTVwwxrkGFOi0zL2SDR1jBpb5LP6h2RFOtZchbb1bBq0IRW9qrnkn35g4aBAfuArwt5v2yDuXYzcgwFGPcUu3F5uNUeawVRwtyhy9nYKsiVdzxc-ZIhtoVr57rAXNwL5ugLjyfcPR-hhu53CZhqN3uIllnXaBDeaXDemiVSyIOnGoXjV5n_b_HjdFCIxSi3uUNQq-4dDMxoYgFl290pRW75t5_VYLFuHgJMEqT4Isi6Qa5gCnX0I2DwCvQS2V2IdtRSaS48tY25AG8DRuQBQzyC4nvz12rgrJfd2U2Q1ZAdMvbSBTerJTW4ycWt3g0TFArtfAAullfnTA0VC2fAVZZ_XqyCB4KMa7xtT56RKmXac3k-qjpYO1E_W3oZ4meiMrjSLkPwACMTlBbhBl7MzVBjrb30v-cay_xO60-mkFLrLF5Ik0QLvk0juJhndaSSnjZzljtLpSpTpqh2bllQ251jF60s_k85lDDlFlyyxGHIN2gDYCJg" TargetMode="External" /><Relationship Id="rId14" Type="http://schemas.openxmlformats.org/officeDocument/2006/relationships/hyperlink" Target="https://www.contratos.gov.co/consultas/detalleProceso.do?numConstancia=23-21-38935&amp;g-recaptcha-response=03ADUVZwC7cWgSTcDuFs-mk0R_qcQHiunfD-u4WnQNpGDKJOpZ-5DtW1McqfCftam6swsUnfZsKS5WuMWmwIfskLsizw2pE7O9CIIQU6-DNxFMx30PYNu2Nx9uJ4TAwfhrfKgT53JYT-4dAFZdtsdODRVomHQ51_bMavaX6UPMX8OLlORK0uFKy4RAy-WiK4HbyphZwD6-Z7pwWJlIdvGBjNicEM_iESWk6O-qFLgWPzyJmiBPjNQ9PbqsZMaAlceXFkZLGcx0lkT0S0TKJ2OxBG-cX6z3ysv2oY6NMzR9zvax75zXsQSdVkM2y2sScnqi1TGW0L2AozSEZ7JgfD_puL6gWZJbDjBEXQzvWwztROLIEx1KKw_nMb1mDAjSuOjCKgSK5Wh_e0lJd9dsYRlDtxTI9B2y4N2i8BIKJ85cpgL0cvYIkw9qc5a9AZy0NzHA9Sw2py8tum3mLG3JZoSE-FukfnbEGcE0_WWFxa3erlpQFv1or9X9IfJFvaYDdv5ZOgBqyTbW0SzDjE5Q7IGVWh-R7aRds9kK2QzLqStu80LYUt4XRVbb3F_uaFg5HGVBr7lfDdBhCVLo81FvNWfKpmMKGFNsEvI94Mb0WmSGrDvCoRC84lZj6bjgAv3io4y1lrw_rI22k5VQJny59Dbzvycp3Rd-2vWOhw" TargetMode="External" /><Relationship Id="rId15" Type="http://schemas.openxmlformats.org/officeDocument/2006/relationships/hyperlink" Target="https://www.contratos.gov.co/consultas/detalleProceso.do?numConstancia=23-4-13761067&amp;g-recaptcha-response=03ADUVZwBMh-M8yKY6m1uAqEiPR4z3qs4gj2GeYnyF3RPtQxa0U_TznFs9n2i7vbUEIdiMzoh-S5-_qs8jeKEVKglCtO8HOfqa6tDvkyqJh1WENKk3U7EKvOwvcNtjW5Mdls2fH9B3EDOgkDw2VAe0G524-Bjoe65evw0_zE0NPOeT1vtQ9DUZcy8aFtexqbyqf8qh1K4VdgR1agxNFTHAqHhQnhfp261CsVO9pwm7h_u8pgYRDZ_iQ6BBOeu7V65GPBEeGiNRt4z2hyRHTDqenDB0cT4ZrY-_lYXPrSGB4SEUgD7gZjJv9XIGjFIZDHesQX44WqjZNkIKTP2z_7y7Arp8pHwjpajXhvgJujeWNVu8dp0J9jW83frViBPIyvjdx4DknX2r3CKahkO1pLgPGF8A7gqbhiKNYYR0kDBndHzp3e2kSjdCRdpLFnHMBDZ1BfxODlGur6zDeG1ND4zA5R12LWLHS9d00174pY7tE1Itv5t7iTGdsmK62U6gHaHwuWHQE7TvRFQSwrAJvNNXk0R5DTX21bIscYDED-Fo_7l4xXypTDlNH6rg-Xo9C4_eCgc3D0zl913QKgdympDLBh8xc1nPBwXx6GHwC2NA1qts6R9uyzuM08CeQnp3e-oEpeM5Nb6nSS51Njd-cttlpz5uV14JStYH9w" TargetMode="External" /><Relationship Id="rId16" Type="http://schemas.openxmlformats.org/officeDocument/2006/relationships/hyperlink" Target="mailto:planeacion@murindo-antioquia.gov.co" TargetMode="External" /><Relationship Id="rId17" Type="http://schemas.openxmlformats.org/officeDocument/2006/relationships/hyperlink" Target="mailto:contratos@arboletes-antioquia.gov.co" TargetMode="External" /><Relationship Id="rId18" Type="http://schemas.openxmlformats.org/officeDocument/2006/relationships/hyperlink" Target="mailto:asociacion@asomucol.gov.co" TargetMode="External" /><Relationship Id="rId19" Type="http://schemas.openxmlformats.org/officeDocument/2006/relationships/hyperlink" Target="javascript:%20consultaProceso('23-11-13764301')" TargetMode="External" /><Relationship Id="rId20" Type="http://schemas.openxmlformats.org/officeDocument/2006/relationships/hyperlink" Target="javascript:%20consultaProceso('23-21-40238')" TargetMode="External" /><Relationship Id="rId21" Type="http://schemas.openxmlformats.org/officeDocument/2006/relationships/hyperlink" Target="javascript:%20consultaProceso('23-13-13746894')" TargetMode="External" /><Relationship Id="rId22" Type="http://schemas.openxmlformats.org/officeDocument/2006/relationships/hyperlink" Target="javascript:%20consultaProceso('23-11-13754094')" TargetMode="External" /><Relationship Id="rId23" Type="http://schemas.openxmlformats.org/officeDocument/2006/relationships/hyperlink" Target="javascript:%20consultaProceso('23-13-13753664')" TargetMode="External" /><Relationship Id="rId24" Type="http://schemas.openxmlformats.org/officeDocument/2006/relationships/hyperlink" Target="javascript:%20consultaProceso('23-13-13753549')" TargetMode="External" /><Relationship Id="rId25" Type="http://schemas.openxmlformats.org/officeDocument/2006/relationships/hyperlink" Target="https://www.contratos.gov.co/consultas/detalleProceso.do?numConstancia=23-11-13764301&amp;g-recaptcha-response=03ADUVZwCwOT2bCApTssBcBtH18JdjvMyBSL4ZD_Zntz4jGjch3IQtRuwajAHKD68VoJnFUujqonvGrtmYlnAa5UdjznvlPPXXqS-PLGfqmtF3oFxt4eKtfGK1SnVCMZ_mymabvGGBdohuOrkYlhmtbWh-Pfwr5zJRdz14mqJVUjE7rODsannWLB3sN2bXbgeCsNCxAUftxvnfTBueqJFu2oRO1z9LKh3UTgmBrCIqnqKWX-RqGJ3z7dR-JrmLDWDTlEBUOxFEpmjiipGODmKflXVvuSuU2Hx1p0VB5Z9Kn-UX9iHbip_GdQEfGSsuvuajZRXWADu_Wst1fZgyI14cUYCyJ1WiVJn1NqI_8VNKvztZZTHEZJ9xggxQrGm1wk3rgxb3dMmoe5azeciOVxs4szIBTbdGrxiOxS2ckVIkCCGZ0vfMc4oPB22kDNk5Nv4emWBS8J31X_FWtwv8G-6yZ0JrHHCc2H8KEBp2t-3Ht8PxmUTyaZaWBWLm9Lz_HTsjumVeYZZy74tzhxLwyDEZ93nb5MELYH6ypdWyavPuqrqdbD-5De9TXQ6Lu8xsuSrdeNW0FsPqkdBPMp1KFaCdTeVZ_zdjEJfanw29If1ol-wMpVG10bkgRy9vLEuE0MhGN2fifYCq1mNSDqZplx5_x7hZpP5PxMKrGA" TargetMode="External" /><Relationship Id="rId26" Type="http://schemas.openxmlformats.org/officeDocument/2006/relationships/hyperlink" Target="https://www.contratos.gov.co/consultas/detalleProceso.do?numConstancia=23-21-40238&amp;g-recaptcha-response=03ADUVZwBtUo5ZmTF2mBpzvGPO6ew2wFGqY6M1xFvarF-_c4Q4pQnKeNA-Hfz5302QHcK9KMp_kbEEKqrKFkwUcT9GM7TygSBqFo3SJF-7JR4WUrj_-y7ls65t8RBk5nFMT_b7bNnhLFYBwOHJgDvZJM2Hpt3hd2jaw4dVtWug4rPI-37Xkxz0dujpltUY4rR_d0BS3mPKKbt9DRE56GeIGH3nl7c2sWusPeoklrTDy9pnP6FXMd9iLrS5V3Ha4BtNosM3FtVzNE-NL-hbH_zBDVJc4TAAYb10juXvv-wwH42qZPeba2mW7mzaAvEWNGmERPjnrWR9KmKpCWPz3YOpp3ucdpduZg5D0oZvj2pEYoaDq9vWBfgBcmwa-MzVXSM43y30185lt5YN1PF4sl6lTshmy-D7m3w3jS_5wMmZ9GDjeNlwyT-jmItGOGoQMTt4DsJPteX_17IdSfbqa596krrIeSv304kc2TWox19NkaeVrVFyXO5J00K58Vo6dz2vR0vumo5UQRlm33XGHMDp6wOt-Xv9mKGTzarSDp4xP0elZu86rSDV12UECQS9cE-_-_BDe3BCp-_Wq4jN1B7_-h6j_E67KCYaI6i4A8iiWLoXXkYV6GiiRRT0jPbCofcRqwbmxQkNN0AnyhP_yDjbZNHMHD_f1TSzKg" TargetMode="External" /><Relationship Id="rId27" Type="http://schemas.openxmlformats.org/officeDocument/2006/relationships/hyperlink" Target="https://www.contratos.gov.co/consultas/detalleProceso.do?numConstancia=23-13-13746894&amp;g-recaptcha-response=03ADUVZwD57lVflVmgJkq_uSHHBZ4mqQyDDsnxJYbJMDeipAsrZ_563uZ2dlpLkpoeQ2sYRH_8cMfo507XrqkSDB_p4c6E_0A2r9TG2oPoJcjopct4GPUVeptd74G0-cURFcuEjn3yt4VZrq2olI7p_GVJQTi7CpknY3YbCnVSQLgYe2Y_xUWPsLFtrodu0Ir8hGPg2bNMa0DOjHN5r0xtItQwaeIJvqQBUEg_rs_JIlPN1kCG6WiGtVhebUl2dJKCrk64kdDciFl2eO-kb7oQBiTmlTuiLWgGEirgHT75K3dF3khqrc15vgG9BeTo9C9THYcJsIWuALI9vSOqObJDxMUn3e4aBsmZ1HD258m0zasZOKwcclxnde_lKc0Voc6OGI0EFDxLfgqgih5lrRiZM5ygZjvhxn2AvshUKLQHToyPkyA_MvNvQPuQwg9dJo89ZMd8OsDacE_aFqJCvYToGSFb3lyY3w0FKcxyrew6gBmu1tmtYPMKPwdPXQaHG-MX2TE13qpBAvt7Bqq8g4HeU8pi0bhvxf_slSmyKZNFBcnrzIIoSsPnGLyfLo2XblDJylAuaJTbKVKBtUXEnH8VF4nIrYG-DLwj8wpcpsilmX6e_wSddLC710iLlrWRh4PPdF_23kE70K1F" TargetMode="External" /><Relationship Id="rId28" Type="http://schemas.openxmlformats.org/officeDocument/2006/relationships/hyperlink" Target="https://www.contratos.gov.co/consultas/detalleProceso.do?numConstancia=23-11-13754094&amp;g-recaptcha-response=03ADUVZwD8-ItneYQy0AIIlm10YZq4rJDW5s23DKbw-HbBAWsomF0S57K9NRvk6_a0cb5dYl2qsT9bktM36M83VDVH7MpPbTaJf59b-f46j-816iRO536ElgfT_swGlpAIcxu7FuzF8r3kNCsDdinF-kAvqDh0dV2sJZ7ik1UBxUySGFbJPJE7KK1qaHKIa7ypEDYzzh6y1sTdSMD2NZB9QyMA_9T8Q-ZbR2wHTVLdpdV0FIL7QzsT4HfEpP0s2seRMJj0O_6gIKp-RbhJkRbv7ry0YMvsVJ4EOUTH9-d0IhF9k4uzCmRst9e5QOQpo2pQ_Z3hTEV6liAMAKao8-sQcBOxjFXnhbhV3RvtnmYMybJ_uencLarQT3fqR4WBLtD2ZGjd82wJMfK39sWlaNZRWgYvEkEqTXRPPHwgItcQS8raPvUn0ltgH3SwB-_Jbo5FzvUHsRph3CuYK4xyzp3amxS3wkE8yAlOdFxKWmfGSx5JX8h42NGDMaBvBDp9ak3TANXE_0lUNzg7Y-HKG6ILRqmfLi4pZ1sUHSeG7aq2qiAQJSnzjf0EolKj198jM9EV9GR1GABdRFMRiomCvBlSBaqUAKaSgjSPA2yJKxDIjIyxXoO5R_drcNKqaCVkBCH1nEcIHLpSMtXo61Lgkledw-jza22AHY3bxg" TargetMode="External" /><Relationship Id="rId29" Type="http://schemas.openxmlformats.org/officeDocument/2006/relationships/hyperlink" Target="https://www.contratos.gov.co/consultas/detalleProceso.do?numConstancia=23-13-13753664&amp;g-recaptcha-response=03ADUVZwBqktpQH0Ypf4pmy5AQ0wxGRlO4fYJ4x1VzT-bL44ypU2t0dF4T0TCWZlQBHN_-YlhfqDNgid2LDeVzifBxH32HGbnUDrxJNUFFqODoaN6_wWEjodPaBYR60zPvvWIaqShmt3B-Bp1txsiRF-LK3Vw_QCYuhOnu9BFIGgErzWjwxv2Z3mE0-VbiVKrQ_narQrnyxY2FRu_j1qRy4hMzOr2613ZziF-tSZTrcffJqkyKrChMBeY85imsxEST2m9-nnOi1W3AV4wMhLES_NNFg5H4A82uUsU3R8f6NWGsl48gq1kTffIS6h7lBLIg9jV2839mPWEVv3r8dorzJh_11v4Pv3-pUsyR02YWwNXVcRakyyHMdaPWldWZ1X9oWFhv-mZibnShe2hBznkveFSe7aQrM_g3y6-i2YHuFECfMD4TjAhUMJ3pBJ6iIh3Y_Kb5p32_A712KUu6eC3bVNGeERsxI2Ww8cKd1lk5nB9-W3rFhbZfVdxM2vreXkbhZ1n2gF9m6gTM6W0m1DHLDHnWGG95AIUp2HeJgXlNC6THmuJWo7r08f3FplDLgjAjj7R8VuBvQW4YLb5CCULXAA3z5Lh0GOG4AdAHOrVOd__DcBmZuRsHWmEFD8JlAv77wCdgc4T6lmBfzlq62e0FN7KGi03F150ukg" TargetMode="External" /><Relationship Id="rId30" Type="http://schemas.openxmlformats.org/officeDocument/2006/relationships/hyperlink" Target="https://www.contratos.gov.co/consultas/detalleProceso.do?numConstancia=23-13-13753549&amp;g-recaptcha-response=03ADUVZwCpKrq77_hWghkh3RkyLVsWqrWf69bAGHz5YCA1sYD-0EFYw9RwZ-2iexkSU3HRInLzitntOdJWWGhgdrebreOh4UC-72OKk_EFV_jJeLuJQo8OSk78qhs4wNZev9y55iCIOOQTKw5MVITD0Y-H3s3561e7lnuiMqumKLRZdxIda2bEwNRUEiH8ZYsFsueMf3Ss-hPVjKA2UslEop0zEgSXPYA0SUzeTb3b--bwdnNNXqP85EMFJUHvfX1QgKgBc5DaQ9zyk0MUSlMoUrU7Bf-c1Dj9iJYcK0rbMJdRkKOii0uPCBV8ZuTDTyTeJcnEY-jbwmhFIXadPQ9ywoN34BDVHjRQ6yimWgDOXJFh7rJugOlvYT8U_FwHZHAYmBQT6_c9e9Kw1a0b3YEVmlKh3Fplk7htKx_mNbv2RTQqpaVCCzvHa2NrKWVcynyPPjwfD_eAkQP76DCRY_Tgz7u-_Kh6vU9Eua-fURnN9OWQGscIeXMdxCUBmx0GwW2eswixi7T_pbAIBEKSFxA3qRD5RMghqMW8CO9IS0gHL3uSmGRZCAZBLnzGA0BokOeAG0veDC4dZDx2Sv1MbXUIKgtlnGMCWuxG0dNUW2xB0-lFQh_Mfr4Z7XHQdxitKfVa8mHAR9cNBHBr" TargetMode="External" /><Relationship Id="rId31" Type="http://schemas.openxmlformats.org/officeDocument/2006/relationships/hyperlink" Target="mailto:planeacion@murindo-antioquia.gov.co" TargetMode="External" /><Relationship Id="rId3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86"/>
  <sheetViews>
    <sheetView showGridLines="0" tabSelected="1" zoomScale="80" zoomScaleNormal="80" zoomScaleSheetLayoutView="85" workbookViewId="0" topLeftCell="A1">
      <selection activeCell="E43" sqref="E43"/>
    </sheetView>
  </sheetViews>
  <sheetFormatPr defaultColWidth="11.421875" defaultRowHeight="15"/>
  <cols>
    <col min="1" max="1" width="152.57421875" style="0" customWidth="1"/>
    <col min="2" max="2" width="20.140625" style="88" bestFit="1" customWidth="1"/>
    <col min="3" max="3" width="30.00390625" style="79" bestFit="1" customWidth="1"/>
    <col min="4" max="4" width="21.00390625" style="88" customWidth="1"/>
    <col min="5" max="5" width="23.57421875" style="79" customWidth="1"/>
    <col min="6" max="6" width="23.28125" style="88" customWidth="1"/>
    <col min="7" max="7" width="27.421875" style="79" customWidth="1"/>
    <col min="8" max="8" width="24.140625" style="88" customWidth="1"/>
    <col min="9" max="9" width="27.00390625" style="79" customWidth="1"/>
    <col min="10" max="10" width="22.7109375" style="88" customWidth="1"/>
    <col min="11" max="11" width="27.7109375" style="79" customWidth="1"/>
    <col min="12" max="12" width="22.140625" style="88" customWidth="1"/>
    <col min="13" max="13" width="30.8515625" style="79" customWidth="1"/>
    <col min="14" max="14" width="11.7109375" style="88" bestFit="1" customWidth="1"/>
    <col min="15" max="15" width="25.140625" style="79" customWidth="1"/>
    <col min="16" max="16" width="11.7109375" style="88" bestFit="1" customWidth="1"/>
    <col min="17" max="17" width="33.28125" style="79" customWidth="1"/>
    <col min="18" max="18" width="14.7109375" style="88" customWidth="1"/>
    <col min="19" max="19" width="29.28125" style="79" customWidth="1"/>
    <col min="20" max="20" width="11.7109375" style="88" bestFit="1" customWidth="1"/>
    <col min="21" max="21" width="26.140625" style="79" customWidth="1"/>
    <col min="22" max="22" width="11.7109375" style="88" bestFit="1" customWidth="1"/>
    <col min="23" max="23" width="26.421875" style="79" customWidth="1"/>
    <col min="24" max="24" width="11.7109375" style="88" bestFit="1" customWidth="1"/>
    <col min="25" max="25" width="28.57421875" style="79" customWidth="1"/>
    <col min="26" max="26" width="11.7109375" style="88" bestFit="1" customWidth="1"/>
    <col min="27" max="27" width="31.421875" style="79" customWidth="1"/>
    <col min="28" max="28" width="17.7109375" style="88" customWidth="1"/>
    <col min="29" max="29" width="26.7109375" style="79" customWidth="1"/>
    <col min="30" max="30" width="11.7109375" style="88" bestFit="1" customWidth="1"/>
    <col min="31" max="31" width="27.7109375" style="79" customWidth="1"/>
    <col min="32" max="32" width="11.57421875" style="88" customWidth="1"/>
    <col min="33" max="33" width="24.7109375" style="79" customWidth="1"/>
    <col min="34" max="34" width="11.7109375" style="88" bestFit="1" customWidth="1"/>
    <col min="35" max="35" width="23.28125" style="79" bestFit="1" customWidth="1"/>
    <col min="36" max="36" width="11.7109375" style="88" bestFit="1" customWidth="1"/>
    <col min="37" max="37" width="23.28125" style="79" bestFit="1" customWidth="1"/>
  </cols>
  <sheetData>
    <row r="1" spans="1:3" ht="45.75" customHeight="1">
      <c r="A1" s="117" t="s">
        <v>35</v>
      </c>
      <c r="B1" s="117"/>
      <c r="C1" s="117"/>
    </row>
    <row r="2" spans="1:3" ht="33.75">
      <c r="A2" s="117" t="s">
        <v>128</v>
      </c>
      <c r="B2" s="117"/>
      <c r="C2" s="117"/>
    </row>
    <row r="3" ht="30.75" customHeight="1"/>
    <row r="4" ht="25.8">
      <c r="A4" s="7" t="s">
        <v>26</v>
      </c>
    </row>
    <row r="5" spans="1:57" s="5" customFormat="1" ht="31.5" customHeight="1">
      <c r="A5" s="8" t="s">
        <v>25</v>
      </c>
      <c r="B5" s="115" t="s">
        <v>48</v>
      </c>
      <c r="C5" s="115"/>
      <c r="D5" s="116" t="s">
        <v>129</v>
      </c>
      <c r="E5" s="115"/>
      <c r="F5" s="116" t="s">
        <v>85</v>
      </c>
      <c r="G5" s="115"/>
      <c r="H5" s="116" t="s">
        <v>80</v>
      </c>
      <c r="I5" s="115"/>
      <c r="J5" s="116" t="s">
        <v>72</v>
      </c>
      <c r="K5" s="115"/>
      <c r="L5" s="116" t="s">
        <v>71</v>
      </c>
      <c r="M5" s="115"/>
      <c r="N5" s="116" t="s">
        <v>69</v>
      </c>
      <c r="O5" s="115"/>
      <c r="P5" s="116" t="s">
        <v>68</v>
      </c>
      <c r="Q5" s="115"/>
      <c r="R5" s="116" t="s">
        <v>65</v>
      </c>
      <c r="S5" s="115"/>
      <c r="T5" s="116" t="s">
        <v>64</v>
      </c>
      <c r="U5" s="115"/>
      <c r="V5" s="116" t="s">
        <v>61</v>
      </c>
      <c r="W5" s="115"/>
      <c r="X5" s="116" t="s">
        <v>60</v>
      </c>
      <c r="Y5" s="115"/>
      <c r="Z5" s="116" t="s">
        <v>58</v>
      </c>
      <c r="AA5" s="115"/>
      <c r="AB5" s="116" t="s">
        <v>53</v>
      </c>
      <c r="AC5" s="115"/>
      <c r="AD5" s="116" t="s">
        <v>52</v>
      </c>
      <c r="AE5" s="115"/>
      <c r="AF5" s="116" t="s">
        <v>51</v>
      </c>
      <c r="AG5" s="115"/>
      <c r="AH5" s="118"/>
      <c r="AI5" s="119"/>
      <c r="AJ5" s="118"/>
      <c r="AK5" s="119"/>
      <c r="AL5" s="118"/>
      <c r="AM5" s="119"/>
      <c r="AN5" s="118"/>
      <c r="AO5" s="119"/>
      <c r="AP5" s="118"/>
      <c r="AQ5" s="119"/>
      <c r="AR5" s="118"/>
      <c r="AS5" s="119"/>
      <c r="AT5" s="118"/>
      <c r="AU5" s="119"/>
      <c r="AV5" s="118"/>
      <c r="AW5" s="119"/>
      <c r="AX5" s="118"/>
      <c r="AY5" s="119"/>
      <c r="AZ5" s="118"/>
      <c r="BA5" s="119"/>
      <c r="BB5" s="118"/>
      <c r="BC5" s="119"/>
      <c r="BD5" s="118"/>
      <c r="BE5" s="118"/>
    </row>
    <row r="6" spans="2:57" s="5" customFormat="1" ht="32.25" customHeight="1">
      <c r="B6" s="89" t="s">
        <v>20</v>
      </c>
      <c r="C6" s="81" t="s">
        <v>21</v>
      </c>
      <c r="D6" s="89" t="s">
        <v>20</v>
      </c>
      <c r="E6" s="81" t="s">
        <v>21</v>
      </c>
      <c r="F6" s="89" t="s">
        <v>20</v>
      </c>
      <c r="G6" s="81" t="s">
        <v>21</v>
      </c>
      <c r="H6" s="89" t="s">
        <v>20</v>
      </c>
      <c r="I6" s="81" t="s">
        <v>21</v>
      </c>
      <c r="J6" s="89" t="s">
        <v>20</v>
      </c>
      <c r="K6" s="81" t="s">
        <v>21</v>
      </c>
      <c r="L6" s="89" t="s">
        <v>20</v>
      </c>
      <c r="M6" s="81" t="s">
        <v>21</v>
      </c>
      <c r="N6" s="89" t="s">
        <v>20</v>
      </c>
      <c r="O6" s="81" t="s">
        <v>21</v>
      </c>
      <c r="P6" s="89" t="s">
        <v>20</v>
      </c>
      <c r="Q6" s="81" t="s">
        <v>21</v>
      </c>
      <c r="R6" s="89" t="s">
        <v>20</v>
      </c>
      <c r="S6" s="81" t="s">
        <v>21</v>
      </c>
      <c r="T6" s="89" t="s">
        <v>20</v>
      </c>
      <c r="U6" s="81" t="s">
        <v>21</v>
      </c>
      <c r="V6" s="89" t="s">
        <v>20</v>
      </c>
      <c r="W6" s="81" t="s">
        <v>21</v>
      </c>
      <c r="X6" s="89" t="s">
        <v>20</v>
      </c>
      <c r="Y6" s="81" t="s">
        <v>21</v>
      </c>
      <c r="Z6" s="89" t="s">
        <v>20</v>
      </c>
      <c r="AA6" s="81" t="s">
        <v>21</v>
      </c>
      <c r="AB6" s="89" t="s">
        <v>20</v>
      </c>
      <c r="AC6" s="81" t="s">
        <v>21</v>
      </c>
      <c r="AD6" s="89" t="s">
        <v>20</v>
      </c>
      <c r="AE6" s="81" t="s">
        <v>21</v>
      </c>
      <c r="AF6" s="89" t="s">
        <v>20</v>
      </c>
      <c r="AG6" s="81" t="s">
        <v>21</v>
      </c>
      <c r="AH6" s="4"/>
      <c r="AI6" s="20"/>
      <c r="AJ6" s="4"/>
      <c r="AK6" s="20"/>
      <c r="AL6" s="4"/>
      <c r="AM6" s="20"/>
      <c r="AN6" s="4"/>
      <c r="AO6" s="20"/>
      <c r="AP6" s="4"/>
      <c r="AQ6" s="20"/>
      <c r="AR6" s="4"/>
      <c r="AS6" s="20"/>
      <c r="AT6" s="4"/>
      <c r="AU6" s="20"/>
      <c r="AV6" s="4"/>
      <c r="AW6" s="20"/>
      <c r="AX6" s="4"/>
      <c r="AY6" s="20"/>
      <c r="AZ6" s="4"/>
      <c r="BA6" s="20"/>
      <c r="BB6" s="4"/>
      <c r="BC6" s="20"/>
      <c r="BD6" s="4"/>
      <c r="BE6" s="20"/>
    </row>
    <row r="7" spans="1:57" ht="21">
      <c r="A7" s="6" t="s">
        <v>17</v>
      </c>
      <c r="B7" s="90">
        <f>AF7+AD7+AB7+Z7+X7+V7+T7+R7+P7+N7+L7+J7+H7+F7+D7</f>
        <v>2</v>
      </c>
      <c r="C7" s="82">
        <f>AG7+AE7+AC7+AA7+Y7+W7+U7+S7+Q7+O7+M7+K7+I7+G7+E7</f>
        <v>1315156000</v>
      </c>
      <c r="D7" s="17">
        <v>0</v>
      </c>
      <c r="E7" s="82">
        <v>0</v>
      </c>
      <c r="F7" s="17">
        <v>1</v>
      </c>
      <c r="G7" s="82">
        <v>115156000</v>
      </c>
      <c r="H7" s="17">
        <v>0</v>
      </c>
      <c r="I7" s="82">
        <v>0</v>
      </c>
      <c r="J7" s="17">
        <v>0</v>
      </c>
      <c r="K7" s="82">
        <v>0</v>
      </c>
      <c r="L7" s="17">
        <v>0</v>
      </c>
      <c r="M7" s="82">
        <v>0</v>
      </c>
      <c r="N7" s="17">
        <v>0</v>
      </c>
      <c r="O7" s="82">
        <v>0</v>
      </c>
      <c r="P7" s="17">
        <v>0</v>
      </c>
      <c r="Q7" s="82">
        <v>0</v>
      </c>
      <c r="R7" s="17">
        <v>0</v>
      </c>
      <c r="S7" s="82">
        <v>0</v>
      </c>
      <c r="T7" s="17">
        <v>0</v>
      </c>
      <c r="U7" s="82">
        <v>0</v>
      </c>
      <c r="V7" s="17">
        <v>0</v>
      </c>
      <c r="W7" s="82">
        <v>0</v>
      </c>
      <c r="X7" s="17">
        <v>1</v>
      </c>
      <c r="Y7" s="82">
        <v>1200000000</v>
      </c>
      <c r="Z7" s="17">
        <v>0</v>
      </c>
      <c r="AA7" s="82">
        <v>0</v>
      </c>
      <c r="AB7" s="17">
        <v>0</v>
      </c>
      <c r="AC7" s="82">
        <v>0</v>
      </c>
      <c r="AD7" s="17">
        <v>0</v>
      </c>
      <c r="AE7" s="82">
        <v>0</v>
      </c>
      <c r="AF7" s="17">
        <v>0</v>
      </c>
      <c r="AG7" s="82">
        <v>0</v>
      </c>
      <c r="AH7" s="21"/>
      <c r="AI7" s="22"/>
      <c r="AJ7" s="21"/>
      <c r="AK7" s="22"/>
      <c r="AL7" s="21"/>
      <c r="AM7" s="22"/>
      <c r="AN7" s="21"/>
      <c r="AO7" s="22"/>
      <c r="AP7" s="23"/>
      <c r="AQ7" s="22"/>
      <c r="AR7" s="21"/>
      <c r="AS7" s="24"/>
      <c r="AT7" s="25"/>
      <c r="AU7" s="22"/>
      <c r="AV7" s="25"/>
      <c r="AW7" s="24"/>
      <c r="AX7" s="26"/>
      <c r="AY7" s="22"/>
      <c r="AZ7" s="27"/>
      <c r="BA7" s="28"/>
      <c r="BB7" s="27"/>
      <c r="BC7" s="28"/>
      <c r="BD7" s="27"/>
      <c r="BE7" s="28"/>
    </row>
    <row r="8" spans="1:57" ht="21">
      <c r="A8" s="6" t="s">
        <v>23</v>
      </c>
      <c r="B8" s="90">
        <f aca="true" t="shared" si="0" ref="B8:B11">AF8+AD8+AB8+Z8+X8+V8+T8+R8+P8+N8+L8+J8+H8+F8+D8</f>
        <v>9</v>
      </c>
      <c r="C8" s="82">
        <f aca="true" t="shared" si="1" ref="C8:C11">AG8+AE8+AC8+AA8+Y8+W8+U8+S8+Q8+O8+M8+K8+I8+G8+E8</f>
        <v>2997830430</v>
      </c>
      <c r="D8" s="17">
        <v>1</v>
      </c>
      <c r="E8" s="82">
        <v>135894485</v>
      </c>
      <c r="F8" s="17">
        <v>0</v>
      </c>
      <c r="G8" s="82">
        <v>0</v>
      </c>
      <c r="H8" s="17">
        <v>1</v>
      </c>
      <c r="I8" s="82">
        <v>213710000</v>
      </c>
      <c r="J8" s="17">
        <v>3</v>
      </c>
      <c r="K8" s="82">
        <v>781814638</v>
      </c>
      <c r="L8" s="17">
        <v>0</v>
      </c>
      <c r="M8" s="82">
        <v>0</v>
      </c>
      <c r="N8" s="17">
        <v>0</v>
      </c>
      <c r="O8" s="82">
        <v>0</v>
      </c>
      <c r="P8" s="17">
        <v>1</v>
      </c>
      <c r="Q8" s="82">
        <v>200000000</v>
      </c>
      <c r="R8" s="17">
        <v>2</v>
      </c>
      <c r="S8" s="82">
        <v>1394643018</v>
      </c>
      <c r="T8" s="17">
        <v>0</v>
      </c>
      <c r="U8" s="82">
        <v>0</v>
      </c>
      <c r="V8" s="17">
        <v>0</v>
      </c>
      <c r="W8" s="82">
        <v>0</v>
      </c>
      <c r="X8" s="17">
        <v>1</v>
      </c>
      <c r="Y8" s="82">
        <v>271768289</v>
      </c>
      <c r="Z8" s="17">
        <v>0</v>
      </c>
      <c r="AA8" s="82">
        <v>0</v>
      </c>
      <c r="AB8" s="17">
        <v>0</v>
      </c>
      <c r="AC8" s="82">
        <v>0</v>
      </c>
      <c r="AD8" s="17">
        <v>0</v>
      </c>
      <c r="AE8" s="82">
        <v>0</v>
      </c>
      <c r="AF8" s="17">
        <v>0</v>
      </c>
      <c r="AG8" s="82">
        <v>0</v>
      </c>
      <c r="AH8" s="21"/>
      <c r="AI8" s="22"/>
      <c r="AJ8" s="21"/>
      <c r="AK8" s="22"/>
      <c r="AL8" s="21"/>
      <c r="AM8" s="22"/>
      <c r="AN8" s="21"/>
      <c r="AO8" s="22"/>
      <c r="AP8" s="23"/>
      <c r="AQ8" s="22"/>
      <c r="AR8" s="21"/>
      <c r="AS8" s="24"/>
      <c r="AT8" s="25"/>
      <c r="AU8" s="22"/>
      <c r="AV8" s="25"/>
      <c r="AW8" s="24"/>
      <c r="AX8" s="26"/>
      <c r="AY8" s="22"/>
      <c r="AZ8" s="27"/>
      <c r="BA8" s="28"/>
      <c r="BB8" s="27"/>
      <c r="BC8" s="28"/>
      <c r="BD8" s="27"/>
      <c r="BE8" s="28"/>
    </row>
    <row r="9" spans="1:57" ht="21">
      <c r="A9" s="6" t="s">
        <v>22</v>
      </c>
      <c r="B9" s="90">
        <f t="shared" si="0"/>
        <v>5</v>
      </c>
      <c r="C9" s="82">
        <f t="shared" si="1"/>
        <v>2569084782</v>
      </c>
      <c r="D9" s="17">
        <v>1</v>
      </c>
      <c r="E9" s="82">
        <v>109997868</v>
      </c>
      <c r="F9" s="17">
        <v>0</v>
      </c>
      <c r="G9" s="82">
        <v>0</v>
      </c>
      <c r="H9" s="17">
        <v>0</v>
      </c>
      <c r="I9" s="82">
        <v>0</v>
      </c>
      <c r="J9" s="17">
        <v>1</v>
      </c>
      <c r="K9" s="82">
        <v>332819264</v>
      </c>
      <c r="L9" s="17">
        <v>0</v>
      </c>
      <c r="M9" s="82">
        <v>0</v>
      </c>
      <c r="N9" s="17">
        <v>1</v>
      </c>
      <c r="O9" s="82">
        <v>179961554</v>
      </c>
      <c r="P9" s="17">
        <v>1</v>
      </c>
      <c r="Q9" s="82">
        <v>600000000</v>
      </c>
      <c r="R9" s="17">
        <v>0</v>
      </c>
      <c r="S9" s="82">
        <v>0</v>
      </c>
      <c r="T9" s="17">
        <v>0</v>
      </c>
      <c r="U9" s="82">
        <v>0</v>
      </c>
      <c r="V9" s="17">
        <v>1</v>
      </c>
      <c r="W9" s="82">
        <v>1346306096</v>
      </c>
      <c r="X9" s="17">
        <v>0</v>
      </c>
      <c r="Y9" s="82">
        <v>0</v>
      </c>
      <c r="Z9" s="17">
        <v>0</v>
      </c>
      <c r="AA9" s="82">
        <v>0</v>
      </c>
      <c r="AB9" s="17">
        <v>0</v>
      </c>
      <c r="AC9" s="82">
        <v>0</v>
      </c>
      <c r="AD9" s="17">
        <v>0</v>
      </c>
      <c r="AE9" s="82">
        <v>0</v>
      </c>
      <c r="AF9" s="17">
        <v>0</v>
      </c>
      <c r="AG9" s="82">
        <v>0</v>
      </c>
      <c r="AH9" s="21"/>
      <c r="AI9" s="22"/>
      <c r="AJ9" s="21"/>
      <c r="AK9" s="22"/>
      <c r="AL9" s="21"/>
      <c r="AM9" s="22"/>
      <c r="AN9" s="21"/>
      <c r="AO9" s="22"/>
      <c r="AP9" s="23"/>
      <c r="AQ9" s="22"/>
      <c r="AR9" s="21"/>
      <c r="AS9" s="24"/>
      <c r="AT9" s="25"/>
      <c r="AU9" s="22"/>
      <c r="AV9" s="25"/>
      <c r="AW9" s="24"/>
      <c r="AX9" s="26"/>
      <c r="AY9" s="22"/>
      <c r="AZ9" s="27"/>
      <c r="BA9" s="28"/>
      <c r="BB9" s="27"/>
      <c r="BC9" s="28"/>
      <c r="BD9" s="27"/>
      <c r="BE9" s="28"/>
    </row>
    <row r="10" spans="1:57" ht="21">
      <c r="A10" s="6" t="s">
        <v>18</v>
      </c>
      <c r="B10" s="90">
        <f t="shared" si="0"/>
        <v>71</v>
      </c>
      <c r="C10" s="82">
        <f t="shared" si="1"/>
        <v>54673929980.41</v>
      </c>
      <c r="D10" s="17">
        <v>1</v>
      </c>
      <c r="E10" s="82">
        <v>337385661.61</v>
      </c>
      <c r="F10" s="17">
        <v>3</v>
      </c>
      <c r="G10" s="82">
        <v>1003166090</v>
      </c>
      <c r="H10" s="17">
        <v>1</v>
      </c>
      <c r="I10" s="82">
        <v>127196620</v>
      </c>
      <c r="J10" s="17">
        <v>39</v>
      </c>
      <c r="K10" s="82">
        <v>37663278356.8</v>
      </c>
      <c r="L10" s="17">
        <v>5</v>
      </c>
      <c r="M10" s="82">
        <v>4142221699</v>
      </c>
      <c r="N10" s="17">
        <v>2</v>
      </c>
      <c r="O10" s="82">
        <v>889122424</v>
      </c>
      <c r="P10" s="17">
        <v>0</v>
      </c>
      <c r="Q10" s="82">
        <v>0</v>
      </c>
      <c r="R10" s="17">
        <v>6</v>
      </c>
      <c r="S10" s="82">
        <v>2821058953</v>
      </c>
      <c r="T10" s="17">
        <v>4</v>
      </c>
      <c r="U10" s="82">
        <v>1430163481</v>
      </c>
      <c r="V10" s="17">
        <v>2</v>
      </c>
      <c r="W10" s="82">
        <v>612928156</v>
      </c>
      <c r="X10" s="17">
        <v>2</v>
      </c>
      <c r="Y10" s="82">
        <v>2051783558</v>
      </c>
      <c r="Z10" s="17">
        <v>3</v>
      </c>
      <c r="AA10" s="82">
        <v>641656421</v>
      </c>
      <c r="AB10" s="17">
        <v>1</v>
      </c>
      <c r="AC10" s="82">
        <v>2289501000</v>
      </c>
      <c r="AD10" s="17">
        <v>2</v>
      </c>
      <c r="AE10" s="82">
        <v>664467560</v>
      </c>
      <c r="AF10" s="17">
        <v>0</v>
      </c>
      <c r="AG10" s="82">
        <v>0</v>
      </c>
      <c r="AH10" s="21"/>
      <c r="AI10" s="22"/>
      <c r="AJ10" s="21"/>
      <c r="AK10" s="22"/>
      <c r="AL10" s="21"/>
      <c r="AM10" s="22"/>
      <c r="AN10" s="21"/>
      <c r="AO10" s="22"/>
      <c r="AP10" s="23"/>
      <c r="AQ10" s="22"/>
      <c r="AR10" s="21"/>
      <c r="AS10" s="24"/>
      <c r="AT10" s="25"/>
      <c r="AU10" s="22"/>
      <c r="AV10" s="25"/>
      <c r="AW10" s="24"/>
      <c r="AX10" s="26"/>
      <c r="AY10" s="22"/>
      <c r="AZ10" s="27"/>
      <c r="BA10" s="28"/>
      <c r="BB10" s="27"/>
      <c r="BC10" s="28"/>
      <c r="BD10" s="27"/>
      <c r="BE10" s="28"/>
    </row>
    <row r="11" spans="1:57" ht="21">
      <c r="A11" s="6" t="s">
        <v>19</v>
      </c>
      <c r="B11" s="90">
        <f t="shared" si="0"/>
        <v>52</v>
      </c>
      <c r="C11" s="82">
        <f t="shared" si="1"/>
        <v>40502813261.07</v>
      </c>
      <c r="D11" s="17">
        <v>1</v>
      </c>
      <c r="E11" s="82">
        <v>141153381</v>
      </c>
      <c r="F11" s="17">
        <v>0</v>
      </c>
      <c r="G11" s="82">
        <v>0</v>
      </c>
      <c r="H11" s="17">
        <v>0</v>
      </c>
      <c r="I11" s="82">
        <v>0</v>
      </c>
      <c r="J11" s="17">
        <v>23</v>
      </c>
      <c r="K11" s="82">
        <v>19081218884.21</v>
      </c>
      <c r="L11" s="17">
        <v>1</v>
      </c>
      <c r="M11" s="82">
        <v>322949500</v>
      </c>
      <c r="N11" s="17">
        <v>3</v>
      </c>
      <c r="O11" s="82">
        <v>2232366770</v>
      </c>
      <c r="P11" s="17">
        <v>3</v>
      </c>
      <c r="Q11" s="82">
        <v>2189586780</v>
      </c>
      <c r="R11" s="17">
        <v>4</v>
      </c>
      <c r="S11" s="82">
        <v>6224178126</v>
      </c>
      <c r="T11" s="17">
        <v>1</v>
      </c>
      <c r="U11" s="82">
        <v>280480000</v>
      </c>
      <c r="V11" s="17">
        <v>8</v>
      </c>
      <c r="W11" s="82">
        <v>5499532030.860001</v>
      </c>
      <c r="X11" s="17">
        <v>3</v>
      </c>
      <c r="Y11" s="82">
        <v>534658306</v>
      </c>
      <c r="Z11" s="17">
        <v>0</v>
      </c>
      <c r="AA11" s="82">
        <v>0</v>
      </c>
      <c r="AB11" s="17">
        <v>2</v>
      </c>
      <c r="AC11" s="82">
        <v>1031064196</v>
      </c>
      <c r="AD11" s="17">
        <v>0</v>
      </c>
      <c r="AE11" s="82">
        <v>0</v>
      </c>
      <c r="AF11" s="17">
        <v>3</v>
      </c>
      <c r="AG11" s="82">
        <v>2965625287</v>
      </c>
      <c r="AH11" s="21"/>
      <c r="AI11" s="22"/>
      <c r="AJ11" s="21"/>
      <c r="AK11" s="22"/>
      <c r="AL11" s="21"/>
      <c r="AM11" s="22"/>
      <c r="AN11" s="21"/>
      <c r="AO11" s="22"/>
      <c r="AP11" s="23"/>
      <c r="AQ11" s="22"/>
      <c r="AR11" s="21"/>
      <c r="AS11" s="24"/>
      <c r="AT11" s="25"/>
      <c r="AU11" s="22"/>
      <c r="AV11" s="25"/>
      <c r="AW11" s="24"/>
      <c r="AX11" s="26"/>
      <c r="AY11" s="22"/>
      <c r="AZ11" s="27"/>
      <c r="BA11" s="28"/>
      <c r="BB11" s="27"/>
      <c r="BC11" s="28"/>
      <c r="BD11" s="27"/>
      <c r="BE11" s="28"/>
    </row>
    <row r="12" spans="1:57" ht="21">
      <c r="A12" s="9" t="s">
        <v>31</v>
      </c>
      <c r="B12" s="91">
        <f aca="true" t="shared" si="2" ref="B12:AF12">SUM(B7:B11)</f>
        <v>139</v>
      </c>
      <c r="C12" s="83">
        <f aca="true" t="shared" si="3" ref="C12:M12">SUM(C7:C11)</f>
        <v>102058814453.48001</v>
      </c>
      <c r="D12" s="18">
        <f>SUM(D7:D11)</f>
        <v>4</v>
      </c>
      <c r="E12" s="83">
        <f>SUM(E7:E11)</f>
        <v>724431395.61</v>
      </c>
      <c r="F12" s="18">
        <f>SUM(F7:F11)</f>
        <v>4</v>
      </c>
      <c r="G12" s="83">
        <f>SUM(G7:G11)</f>
        <v>1118322090</v>
      </c>
      <c r="H12" s="18">
        <f t="shared" si="3"/>
        <v>2</v>
      </c>
      <c r="I12" s="83">
        <f t="shared" si="3"/>
        <v>340906620</v>
      </c>
      <c r="J12" s="18">
        <f t="shared" si="3"/>
        <v>66</v>
      </c>
      <c r="K12" s="83">
        <f t="shared" si="3"/>
        <v>57859131143.01</v>
      </c>
      <c r="L12" s="18">
        <f t="shared" si="3"/>
        <v>6</v>
      </c>
      <c r="M12" s="83">
        <f t="shared" si="3"/>
        <v>4465171199</v>
      </c>
      <c r="N12" s="18">
        <f aca="true" t="shared" si="4" ref="N12:S12">SUM(N7:N11)</f>
        <v>6</v>
      </c>
      <c r="O12" s="83">
        <f t="shared" si="4"/>
        <v>3301450748</v>
      </c>
      <c r="P12" s="18">
        <f t="shared" si="4"/>
        <v>5</v>
      </c>
      <c r="Q12" s="83">
        <f t="shared" si="4"/>
        <v>2989586780</v>
      </c>
      <c r="R12" s="18">
        <f t="shared" si="4"/>
        <v>12</v>
      </c>
      <c r="S12" s="83">
        <f t="shared" si="4"/>
        <v>10439880097</v>
      </c>
      <c r="T12" s="18">
        <f aca="true" t="shared" si="5" ref="T12:Y12">SUM(T7:T11)</f>
        <v>5</v>
      </c>
      <c r="U12" s="83">
        <f t="shared" si="5"/>
        <v>1710643481</v>
      </c>
      <c r="V12" s="18">
        <f t="shared" si="5"/>
        <v>11</v>
      </c>
      <c r="W12" s="83">
        <f t="shared" si="5"/>
        <v>7458766282.860001</v>
      </c>
      <c r="X12" s="18">
        <f t="shared" si="5"/>
        <v>7</v>
      </c>
      <c r="Y12" s="83">
        <f t="shared" si="5"/>
        <v>4058210153</v>
      </c>
      <c r="Z12" s="18">
        <f aca="true" t="shared" si="6" ref="Z12:AE12">SUM(Z7:Z11)</f>
        <v>3</v>
      </c>
      <c r="AA12" s="83">
        <f t="shared" si="6"/>
        <v>641656421</v>
      </c>
      <c r="AB12" s="18">
        <f t="shared" si="6"/>
        <v>3</v>
      </c>
      <c r="AC12" s="83">
        <f t="shared" si="6"/>
        <v>3320565196</v>
      </c>
      <c r="AD12" s="18">
        <f t="shared" si="6"/>
        <v>2</v>
      </c>
      <c r="AE12" s="83">
        <f t="shared" si="6"/>
        <v>664467560</v>
      </c>
      <c r="AF12" s="18">
        <f t="shared" si="2"/>
        <v>3</v>
      </c>
      <c r="AG12" s="83">
        <f>SUM(AG7:AG11)</f>
        <v>2965625287</v>
      </c>
      <c r="AH12" s="29"/>
      <c r="AI12" s="30"/>
      <c r="AJ12" s="29"/>
      <c r="AK12" s="30"/>
      <c r="AL12" s="29"/>
      <c r="AM12" s="30"/>
      <c r="AN12" s="29"/>
      <c r="AO12" s="30"/>
      <c r="AP12" s="31"/>
      <c r="AQ12" s="30"/>
      <c r="AR12" s="29"/>
      <c r="AS12" s="32"/>
      <c r="AT12" s="33"/>
      <c r="AU12" s="30"/>
      <c r="AV12" s="33"/>
      <c r="AW12" s="32"/>
      <c r="AX12" s="34"/>
      <c r="AY12" s="30"/>
      <c r="AZ12" s="35"/>
      <c r="BA12" s="36"/>
      <c r="BB12" s="35"/>
      <c r="BC12" s="36"/>
      <c r="BD12" s="35"/>
      <c r="BE12" s="36"/>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ustomHeight="1">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58" s="5" customFormat="1" ht="31.5" customHeight="1">
      <c r="A16" s="8" t="s">
        <v>29</v>
      </c>
      <c r="B16" s="115" t="s">
        <v>48</v>
      </c>
      <c r="C16" s="115"/>
      <c r="D16" s="116" t="s">
        <v>129</v>
      </c>
      <c r="E16" s="115"/>
      <c r="F16" s="116" t="s">
        <v>85</v>
      </c>
      <c r="G16" s="115"/>
      <c r="H16" s="116" t="s">
        <v>80</v>
      </c>
      <c r="I16" s="115"/>
      <c r="J16" s="116" t="s">
        <v>72</v>
      </c>
      <c r="K16" s="115"/>
      <c r="L16" s="116" t="s">
        <v>71</v>
      </c>
      <c r="M16" s="115"/>
      <c r="N16" s="116" t="s">
        <v>69</v>
      </c>
      <c r="O16" s="115"/>
      <c r="P16" s="116" t="s">
        <v>68</v>
      </c>
      <c r="Q16" s="115"/>
      <c r="R16" s="116" t="s">
        <v>65</v>
      </c>
      <c r="S16" s="115"/>
      <c r="T16" s="116" t="s">
        <v>64</v>
      </c>
      <c r="U16" s="115"/>
      <c r="V16" s="116" t="s">
        <v>61</v>
      </c>
      <c r="W16" s="115"/>
      <c r="X16" s="116" t="s">
        <v>60</v>
      </c>
      <c r="Y16" s="115"/>
      <c r="Z16" s="116" t="s">
        <v>58</v>
      </c>
      <c r="AA16" s="115"/>
      <c r="AB16" s="116" t="s">
        <v>53</v>
      </c>
      <c r="AC16" s="115"/>
      <c r="AD16" s="116" t="s">
        <v>52</v>
      </c>
      <c r="AE16" s="115"/>
      <c r="AF16" s="116" t="s">
        <v>51</v>
      </c>
      <c r="AG16" s="115"/>
      <c r="AH16" s="118"/>
      <c r="AI16" s="119"/>
      <c r="AJ16" s="118"/>
      <c r="AK16" s="119"/>
      <c r="AL16" s="118"/>
      <c r="AM16" s="119"/>
      <c r="AN16" s="118"/>
      <c r="AO16" s="119"/>
      <c r="AP16" s="118"/>
      <c r="AQ16" s="119"/>
      <c r="AR16" s="118"/>
      <c r="AS16" s="119"/>
      <c r="AT16" s="118"/>
      <c r="AU16" s="119"/>
      <c r="AV16" s="118"/>
      <c r="AW16" s="119"/>
      <c r="AX16" s="118"/>
      <c r="AY16" s="119"/>
      <c r="AZ16" s="118"/>
      <c r="BA16" s="119"/>
      <c r="BB16" s="118"/>
      <c r="BC16" s="119"/>
      <c r="BD16" s="118"/>
      <c r="BE16" s="118"/>
      <c r="BF16"/>
    </row>
    <row r="17" spans="2:58" s="5" customFormat="1" ht="32.25" customHeight="1">
      <c r="B17" s="89" t="s">
        <v>20</v>
      </c>
      <c r="C17" s="81" t="s">
        <v>21</v>
      </c>
      <c r="D17" s="89" t="s">
        <v>20</v>
      </c>
      <c r="E17" s="81" t="s">
        <v>21</v>
      </c>
      <c r="F17" s="89" t="s">
        <v>20</v>
      </c>
      <c r="G17" s="81" t="s">
        <v>21</v>
      </c>
      <c r="H17" s="89" t="s">
        <v>20</v>
      </c>
      <c r="I17" s="81" t="s">
        <v>21</v>
      </c>
      <c r="J17" s="89" t="s">
        <v>20</v>
      </c>
      <c r="K17" s="81" t="s">
        <v>21</v>
      </c>
      <c r="L17" s="89" t="s">
        <v>20</v>
      </c>
      <c r="M17" s="81" t="s">
        <v>21</v>
      </c>
      <c r="N17" s="89" t="s">
        <v>20</v>
      </c>
      <c r="O17" s="81" t="s">
        <v>21</v>
      </c>
      <c r="P17" s="89" t="s">
        <v>20</v>
      </c>
      <c r="Q17" s="81" t="s">
        <v>21</v>
      </c>
      <c r="R17" s="89" t="s">
        <v>20</v>
      </c>
      <c r="S17" s="81" t="s">
        <v>21</v>
      </c>
      <c r="T17" s="89" t="s">
        <v>20</v>
      </c>
      <c r="U17" s="81" t="s">
        <v>21</v>
      </c>
      <c r="V17" s="89" t="s">
        <v>20</v>
      </c>
      <c r="W17" s="81" t="s">
        <v>21</v>
      </c>
      <c r="X17" s="89" t="s">
        <v>20</v>
      </c>
      <c r="Y17" s="81" t="s">
        <v>21</v>
      </c>
      <c r="Z17" s="89" t="s">
        <v>20</v>
      </c>
      <c r="AA17" s="81" t="s">
        <v>21</v>
      </c>
      <c r="AB17" s="89" t="s">
        <v>20</v>
      </c>
      <c r="AC17" s="81" t="s">
        <v>21</v>
      </c>
      <c r="AD17" s="89" t="s">
        <v>20</v>
      </c>
      <c r="AE17" s="81" t="s">
        <v>21</v>
      </c>
      <c r="AF17" s="89" t="s">
        <v>20</v>
      </c>
      <c r="AG17" s="81" t="s">
        <v>21</v>
      </c>
      <c r="AH17" s="4"/>
      <c r="AI17" s="20"/>
      <c r="AJ17" s="4"/>
      <c r="AK17" s="20"/>
      <c r="AL17" s="4"/>
      <c r="AM17" s="20"/>
      <c r="AN17" s="4"/>
      <c r="AO17" s="20"/>
      <c r="AP17" s="4"/>
      <c r="AQ17" s="20"/>
      <c r="AR17" s="4"/>
      <c r="AS17" s="20"/>
      <c r="AT17" s="4"/>
      <c r="AU17" s="20"/>
      <c r="AV17" s="4"/>
      <c r="AW17" s="20"/>
      <c r="AX17" s="4"/>
      <c r="AY17" s="20"/>
      <c r="AZ17" s="4"/>
      <c r="BA17" s="20"/>
      <c r="BB17" s="4"/>
      <c r="BC17" s="20"/>
      <c r="BD17" s="4"/>
      <c r="BE17" s="20"/>
      <c r="BF17"/>
    </row>
    <row r="18" spans="1:57" ht="21" customHeight="1">
      <c r="A18" s="6" t="s">
        <v>17</v>
      </c>
      <c r="B18" s="90">
        <f>AF18+AD18+AB18+Z18+X18+V18+T18+R18+P18+N18+L18+J18+H18+F18+D18</f>
        <v>0</v>
      </c>
      <c r="C18" s="82">
        <f>AG18+AE18+AC18+AA18+Y18+W18+U18+S18+Q18+O18+M18+K18+I18+G18+E18</f>
        <v>0</v>
      </c>
      <c r="D18" s="17">
        <v>0</v>
      </c>
      <c r="E18" s="82">
        <v>0</v>
      </c>
      <c r="F18" s="17">
        <v>0</v>
      </c>
      <c r="G18" s="82">
        <v>0</v>
      </c>
      <c r="H18" s="17">
        <v>0</v>
      </c>
      <c r="I18" s="82">
        <v>0</v>
      </c>
      <c r="J18" s="17">
        <v>0</v>
      </c>
      <c r="K18" s="82">
        <v>0</v>
      </c>
      <c r="L18" s="17">
        <v>0</v>
      </c>
      <c r="M18" s="82">
        <v>0</v>
      </c>
      <c r="N18" s="17">
        <v>0</v>
      </c>
      <c r="O18" s="82">
        <v>0</v>
      </c>
      <c r="P18" s="17">
        <v>0</v>
      </c>
      <c r="Q18" s="82">
        <v>0</v>
      </c>
      <c r="R18" s="17">
        <v>0</v>
      </c>
      <c r="S18" s="82">
        <v>0</v>
      </c>
      <c r="T18" s="17">
        <v>0</v>
      </c>
      <c r="U18" s="82">
        <v>0</v>
      </c>
      <c r="V18" s="17">
        <v>0</v>
      </c>
      <c r="W18" s="82">
        <v>0</v>
      </c>
      <c r="X18" s="17">
        <v>0</v>
      </c>
      <c r="Y18" s="82">
        <v>0</v>
      </c>
      <c r="Z18" s="17">
        <v>0</v>
      </c>
      <c r="AA18" s="82">
        <v>0</v>
      </c>
      <c r="AB18" s="17">
        <v>0</v>
      </c>
      <c r="AC18" s="82">
        <v>0</v>
      </c>
      <c r="AD18" s="17">
        <v>0</v>
      </c>
      <c r="AE18" s="82">
        <v>0</v>
      </c>
      <c r="AF18" s="17">
        <v>0</v>
      </c>
      <c r="AG18" s="82">
        <v>0</v>
      </c>
      <c r="AH18" s="21"/>
      <c r="AI18" s="22"/>
      <c r="AJ18" s="21"/>
      <c r="AK18" s="22"/>
      <c r="AL18" s="21"/>
      <c r="AM18" s="24"/>
      <c r="AN18" s="21"/>
      <c r="AO18" s="22"/>
      <c r="AP18" s="23"/>
      <c r="AQ18" s="22"/>
      <c r="AR18" s="21"/>
      <c r="AS18" s="24"/>
      <c r="AT18" s="21"/>
      <c r="AU18" s="22"/>
      <c r="AV18" s="25"/>
      <c r="AW18" s="24"/>
      <c r="AX18" s="26"/>
      <c r="AY18" s="24"/>
      <c r="AZ18" s="27"/>
      <c r="BA18" s="28"/>
      <c r="BB18" s="27"/>
      <c r="BC18" s="28"/>
      <c r="BD18" s="27"/>
      <c r="BE18" s="28"/>
    </row>
    <row r="19" spans="1:57" ht="21">
      <c r="A19" s="6" t="s">
        <v>23</v>
      </c>
      <c r="B19" s="90">
        <f aca="true" t="shared" si="7" ref="B19:B22">AF19+AD19+AB19+Z19+X19+V19+T19+R19+P19+N19+L19+J19+H19+F19+D19</f>
        <v>2</v>
      </c>
      <c r="C19" s="82">
        <f aca="true" t="shared" si="8" ref="C19:C22">AG19+AE19+AC19+AA19+Y19+W19+U19+S19+Q19+O19+M19+K19+I19+G19+E19</f>
        <v>116170082</v>
      </c>
      <c r="D19" s="17">
        <v>0</v>
      </c>
      <c r="E19" s="82">
        <v>0</v>
      </c>
      <c r="F19" s="17">
        <v>1</v>
      </c>
      <c r="G19" s="82">
        <v>83695082</v>
      </c>
      <c r="H19" s="17">
        <v>0</v>
      </c>
      <c r="I19" s="82">
        <v>0</v>
      </c>
      <c r="J19" s="17">
        <v>0</v>
      </c>
      <c r="K19" s="82">
        <v>0</v>
      </c>
      <c r="L19" s="17">
        <v>0</v>
      </c>
      <c r="M19" s="82">
        <v>0</v>
      </c>
      <c r="N19" s="17">
        <v>0</v>
      </c>
      <c r="O19" s="82">
        <v>0</v>
      </c>
      <c r="P19" s="17">
        <v>0</v>
      </c>
      <c r="Q19" s="82">
        <v>0</v>
      </c>
      <c r="R19" s="17">
        <v>1</v>
      </c>
      <c r="S19" s="82">
        <v>32475000</v>
      </c>
      <c r="T19" s="17">
        <v>0</v>
      </c>
      <c r="U19" s="82">
        <v>0</v>
      </c>
      <c r="V19" s="17">
        <v>0</v>
      </c>
      <c r="W19" s="82">
        <v>0</v>
      </c>
      <c r="X19" s="17">
        <v>0</v>
      </c>
      <c r="Y19" s="82">
        <v>0</v>
      </c>
      <c r="Z19" s="17">
        <v>0</v>
      </c>
      <c r="AA19" s="82">
        <v>0</v>
      </c>
      <c r="AB19" s="17">
        <v>0</v>
      </c>
      <c r="AC19" s="82">
        <v>0</v>
      </c>
      <c r="AD19" s="17">
        <v>0</v>
      </c>
      <c r="AE19" s="82">
        <v>0</v>
      </c>
      <c r="AF19" s="17">
        <v>0</v>
      </c>
      <c r="AG19" s="82">
        <v>0</v>
      </c>
      <c r="AH19" s="21"/>
      <c r="AI19" s="22"/>
      <c r="AJ19" s="21"/>
      <c r="AK19" s="22"/>
      <c r="AL19" s="21"/>
      <c r="AM19" s="24"/>
      <c r="AN19" s="21"/>
      <c r="AO19" s="22"/>
      <c r="AP19" s="23"/>
      <c r="AQ19" s="22"/>
      <c r="AR19" s="21"/>
      <c r="AS19" s="24"/>
      <c r="AT19" s="21"/>
      <c r="AU19" s="22"/>
      <c r="AV19" s="25"/>
      <c r="AW19" s="24"/>
      <c r="AX19" s="26"/>
      <c r="AY19" s="24"/>
      <c r="AZ19" s="27"/>
      <c r="BA19" s="28"/>
      <c r="BB19" s="27"/>
      <c r="BC19" s="28"/>
      <c r="BD19" s="27"/>
      <c r="BE19" s="28"/>
    </row>
    <row r="20" spans="1:57" ht="21">
      <c r="A20" s="6" t="s">
        <v>22</v>
      </c>
      <c r="B20" s="90">
        <f t="shared" si="7"/>
        <v>0</v>
      </c>
      <c r="C20" s="82">
        <f t="shared" si="8"/>
        <v>0</v>
      </c>
      <c r="D20" s="17">
        <v>0</v>
      </c>
      <c r="E20" s="82">
        <v>0</v>
      </c>
      <c r="F20" s="17">
        <v>0</v>
      </c>
      <c r="G20" s="82">
        <v>0</v>
      </c>
      <c r="H20" s="17">
        <v>0</v>
      </c>
      <c r="I20" s="82">
        <v>0</v>
      </c>
      <c r="J20" s="17">
        <v>0</v>
      </c>
      <c r="K20" s="82">
        <v>0</v>
      </c>
      <c r="L20" s="17">
        <v>0</v>
      </c>
      <c r="M20" s="82">
        <v>0</v>
      </c>
      <c r="N20" s="17">
        <v>0</v>
      </c>
      <c r="O20" s="82">
        <v>0</v>
      </c>
      <c r="P20" s="17">
        <v>0</v>
      </c>
      <c r="Q20" s="82">
        <v>0</v>
      </c>
      <c r="R20" s="17">
        <v>0</v>
      </c>
      <c r="S20" s="82">
        <v>0</v>
      </c>
      <c r="T20" s="17">
        <v>0</v>
      </c>
      <c r="U20" s="82">
        <v>0</v>
      </c>
      <c r="V20" s="17">
        <v>0</v>
      </c>
      <c r="W20" s="82">
        <v>0</v>
      </c>
      <c r="X20" s="17">
        <v>0</v>
      </c>
      <c r="Y20" s="82">
        <v>0</v>
      </c>
      <c r="Z20" s="17">
        <v>0</v>
      </c>
      <c r="AA20" s="82">
        <v>0</v>
      </c>
      <c r="AB20" s="17">
        <v>0</v>
      </c>
      <c r="AC20" s="82">
        <v>0</v>
      </c>
      <c r="AD20" s="17">
        <v>0</v>
      </c>
      <c r="AE20" s="82">
        <v>0</v>
      </c>
      <c r="AF20" s="17">
        <v>0</v>
      </c>
      <c r="AG20" s="82">
        <v>0</v>
      </c>
      <c r="AH20" s="21"/>
      <c r="AI20" s="22"/>
      <c r="AJ20" s="21"/>
      <c r="AK20" s="22"/>
      <c r="AL20" s="21"/>
      <c r="AM20" s="24"/>
      <c r="AN20" s="21"/>
      <c r="AO20" s="22"/>
      <c r="AP20" s="23"/>
      <c r="AQ20" s="22"/>
      <c r="AR20" s="21"/>
      <c r="AS20" s="24"/>
      <c r="AT20" s="21"/>
      <c r="AU20" s="22"/>
      <c r="AV20" s="25"/>
      <c r="AW20" s="24"/>
      <c r="AX20" s="26"/>
      <c r="AY20" s="24"/>
      <c r="AZ20" s="27"/>
      <c r="BA20" s="28"/>
      <c r="BB20" s="27"/>
      <c r="BC20" s="28"/>
      <c r="BD20" s="27"/>
      <c r="BE20" s="28"/>
    </row>
    <row r="21" spans="1:57" ht="21">
      <c r="A21" s="6" t="s">
        <v>18</v>
      </c>
      <c r="B21" s="90">
        <f t="shared" si="7"/>
        <v>9</v>
      </c>
      <c r="C21" s="82">
        <f t="shared" si="8"/>
        <v>863242640</v>
      </c>
      <c r="D21" s="17">
        <v>1</v>
      </c>
      <c r="E21" s="82">
        <v>22096380</v>
      </c>
      <c r="F21" s="17">
        <v>0</v>
      </c>
      <c r="G21" s="82">
        <v>0</v>
      </c>
      <c r="H21" s="17">
        <v>0</v>
      </c>
      <c r="I21" s="82">
        <v>0</v>
      </c>
      <c r="J21" s="17">
        <v>1</v>
      </c>
      <c r="K21" s="82">
        <v>172000000</v>
      </c>
      <c r="L21" s="17">
        <v>0</v>
      </c>
      <c r="M21" s="82">
        <v>0</v>
      </c>
      <c r="N21" s="17">
        <v>1</v>
      </c>
      <c r="O21" s="82">
        <v>319703600</v>
      </c>
      <c r="P21" s="17">
        <v>1</v>
      </c>
      <c r="Q21" s="82">
        <v>82685743</v>
      </c>
      <c r="R21" s="17">
        <v>1</v>
      </c>
      <c r="S21" s="82">
        <v>29400000</v>
      </c>
      <c r="T21" s="17">
        <v>1</v>
      </c>
      <c r="U21" s="82">
        <v>8426897</v>
      </c>
      <c r="V21" s="17">
        <v>0</v>
      </c>
      <c r="W21" s="82">
        <v>0</v>
      </c>
      <c r="X21" s="17">
        <v>3</v>
      </c>
      <c r="Y21" s="82">
        <v>228930020</v>
      </c>
      <c r="Z21" s="17">
        <v>0</v>
      </c>
      <c r="AA21" s="82">
        <v>0</v>
      </c>
      <c r="AB21" s="17">
        <v>0</v>
      </c>
      <c r="AC21" s="82">
        <v>0</v>
      </c>
      <c r="AD21" s="17">
        <v>0</v>
      </c>
      <c r="AE21" s="82">
        <v>0</v>
      </c>
      <c r="AF21" s="17">
        <v>0</v>
      </c>
      <c r="AG21" s="82">
        <v>0</v>
      </c>
      <c r="AH21" s="21"/>
      <c r="AI21" s="22"/>
      <c r="AJ21" s="21"/>
      <c r="AK21" s="22"/>
      <c r="AL21" s="21"/>
      <c r="AM21" s="24"/>
      <c r="AN21" s="21"/>
      <c r="AO21" s="22"/>
      <c r="AP21" s="23"/>
      <c r="AQ21" s="22"/>
      <c r="AR21" s="21"/>
      <c r="AS21" s="24"/>
      <c r="AT21" s="21"/>
      <c r="AU21" s="22"/>
      <c r="AV21" s="25"/>
      <c r="AW21" s="24"/>
      <c r="AX21" s="26"/>
      <c r="AY21" s="37"/>
      <c r="AZ21" s="27"/>
      <c r="BA21" s="28"/>
      <c r="BB21" s="27"/>
      <c r="BC21" s="28"/>
      <c r="BD21" s="27"/>
      <c r="BE21" s="28"/>
    </row>
    <row r="22" spans="1:57" ht="21">
      <c r="A22" s="6" t="s">
        <v>19</v>
      </c>
      <c r="B22" s="90">
        <f t="shared" si="7"/>
        <v>5</v>
      </c>
      <c r="C22" s="82">
        <f t="shared" si="8"/>
        <v>281131084</v>
      </c>
      <c r="D22" s="17">
        <v>1</v>
      </c>
      <c r="E22" s="82">
        <v>25905509</v>
      </c>
      <c r="F22" s="17">
        <v>1</v>
      </c>
      <c r="G22" s="82">
        <v>168768000</v>
      </c>
      <c r="H22" s="17">
        <v>0</v>
      </c>
      <c r="I22" s="82">
        <v>0</v>
      </c>
      <c r="J22" s="17">
        <v>0</v>
      </c>
      <c r="K22" s="82">
        <v>0</v>
      </c>
      <c r="L22" s="17">
        <v>1</v>
      </c>
      <c r="M22" s="82">
        <v>21507450</v>
      </c>
      <c r="N22" s="17">
        <v>2</v>
      </c>
      <c r="O22" s="82">
        <v>64950125</v>
      </c>
      <c r="P22" s="17">
        <v>0</v>
      </c>
      <c r="Q22" s="82">
        <v>0</v>
      </c>
      <c r="R22" s="17">
        <v>0</v>
      </c>
      <c r="S22" s="82">
        <v>0</v>
      </c>
      <c r="T22" s="17">
        <v>0</v>
      </c>
      <c r="U22" s="82">
        <v>0</v>
      </c>
      <c r="V22" s="17">
        <v>0</v>
      </c>
      <c r="W22" s="82">
        <v>0</v>
      </c>
      <c r="X22" s="17">
        <v>0</v>
      </c>
      <c r="Y22" s="82">
        <v>0</v>
      </c>
      <c r="Z22" s="17">
        <v>0</v>
      </c>
      <c r="AA22" s="82">
        <v>0</v>
      </c>
      <c r="AB22" s="17">
        <v>0</v>
      </c>
      <c r="AC22" s="82">
        <v>0</v>
      </c>
      <c r="AD22" s="17">
        <v>0</v>
      </c>
      <c r="AE22" s="82">
        <v>0</v>
      </c>
      <c r="AF22" s="17">
        <v>0</v>
      </c>
      <c r="AG22" s="82">
        <v>0</v>
      </c>
      <c r="AH22" s="21"/>
      <c r="AI22" s="22"/>
      <c r="AJ22" s="21"/>
      <c r="AK22" s="22"/>
      <c r="AL22" s="21"/>
      <c r="AM22" s="24"/>
      <c r="AN22" s="21"/>
      <c r="AO22" s="22"/>
      <c r="AP22" s="23"/>
      <c r="AQ22" s="22"/>
      <c r="AR22" s="21"/>
      <c r="AS22" s="24"/>
      <c r="AT22" s="21"/>
      <c r="AU22" s="22"/>
      <c r="AV22" s="25"/>
      <c r="AW22" s="24"/>
      <c r="AX22" s="26"/>
      <c r="AY22" s="24"/>
      <c r="AZ22" s="27"/>
      <c r="BA22" s="28"/>
      <c r="BB22" s="27"/>
      <c r="BC22" s="28"/>
      <c r="BD22" s="27"/>
      <c r="BE22" s="28"/>
    </row>
    <row r="23" spans="1:57" ht="18.6" customHeight="1">
      <c r="A23" s="9" t="s">
        <v>32</v>
      </c>
      <c r="B23" s="18">
        <f aca="true" t="shared" si="9" ref="B23:AF23">SUM(B18:B22)</f>
        <v>16</v>
      </c>
      <c r="C23" s="83">
        <f aca="true" t="shared" si="10" ref="C23:Y23">SUM(C18:C22)</f>
        <v>1260543806</v>
      </c>
      <c r="D23" s="18">
        <f>SUM(D18:D22)</f>
        <v>2</v>
      </c>
      <c r="E23" s="83">
        <f>SUM(E18:E22)</f>
        <v>48001889</v>
      </c>
      <c r="F23" s="18">
        <f>SUM(F18:F22)</f>
        <v>2</v>
      </c>
      <c r="G23" s="83">
        <f>SUM(G18:G22)</f>
        <v>252463082</v>
      </c>
      <c r="H23" s="18">
        <f aca="true" t="shared" si="11" ref="H23:M23">SUM(H18:H22)</f>
        <v>0</v>
      </c>
      <c r="I23" s="83">
        <f t="shared" si="11"/>
        <v>0</v>
      </c>
      <c r="J23" s="18">
        <f t="shared" si="11"/>
        <v>1</v>
      </c>
      <c r="K23" s="83">
        <f t="shared" si="11"/>
        <v>172000000</v>
      </c>
      <c r="L23" s="18">
        <f t="shared" si="11"/>
        <v>1</v>
      </c>
      <c r="M23" s="83">
        <f t="shared" si="11"/>
        <v>21507450</v>
      </c>
      <c r="N23" s="18">
        <f aca="true" t="shared" si="12" ref="N23:S23">SUM(N18:N22)</f>
        <v>3</v>
      </c>
      <c r="O23" s="83">
        <f t="shared" si="12"/>
        <v>384653725</v>
      </c>
      <c r="P23" s="18">
        <f t="shared" si="12"/>
        <v>1</v>
      </c>
      <c r="Q23" s="83">
        <f t="shared" si="12"/>
        <v>82685743</v>
      </c>
      <c r="R23" s="18">
        <f t="shared" si="12"/>
        <v>2</v>
      </c>
      <c r="S23" s="83">
        <f t="shared" si="12"/>
        <v>61875000</v>
      </c>
      <c r="T23" s="18">
        <f t="shared" si="10"/>
        <v>1</v>
      </c>
      <c r="U23" s="83">
        <f t="shared" si="10"/>
        <v>8426897</v>
      </c>
      <c r="V23" s="18">
        <f t="shared" si="10"/>
        <v>0</v>
      </c>
      <c r="W23" s="83">
        <f t="shared" si="10"/>
        <v>0</v>
      </c>
      <c r="X23" s="18">
        <f t="shared" si="10"/>
        <v>3</v>
      </c>
      <c r="Y23" s="83">
        <f t="shared" si="10"/>
        <v>228930020</v>
      </c>
      <c r="Z23" s="18">
        <f aca="true" t="shared" si="13" ref="Z23:AE23">SUM(Z18:Z22)</f>
        <v>0</v>
      </c>
      <c r="AA23" s="83">
        <f t="shared" si="13"/>
        <v>0</v>
      </c>
      <c r="AB23" s="18">
        <f t="shared" si="13"/>
        <v>0</v>
      </c>
      <c r="AC23" s="83">
        <f t="shared" si="13"/>
        <v>0</v>
      </c>
      <c r="AD23" s="18">
        <f t="shared" si="13"/>
        <v>0</v>
      </c>
      <c r="AE23" s="83">
        <f t="shared" si="13"/>
        <v>0</v>
      </c>
      <c r="AF23" s="18">
        <f t="shared" si="9"/>
        <v>0</v>
      </c>
      <c r="AG23" s="83">
        <f>SUM(AG18:AG22)</f>
        <v>0</v>
      </c>
      <c r="AH23" s="29"/>
      <c r="AI23" s="30"/>
      <c r="AJ23" s="29"/>
      <c r="AK23" s="30"/>
      <c r="AL23" s="29"/>
      <c r="AM23" s="32"/>
      <c r="AN23" s="29"/>
      <c r="AO23" s="30"/>
      <c r="AP23" s="31"/>
      <c r="AQ23" s="30"/>
      <c r="AR23" s="29"/>
      <c r="AS23" s="32"/>
      <c r="AT23" s="29"/>
      <c r="AU23" s="30"/>
      <c r="AV23" s="33"/>
      <c r="AW23" s="32"/>
      <c r="AX23" s="34"/>
      <c r="AY23" s="32"/>
      <c r="AZ23" s="35"/>
      <c r="BA23" s="36"/>
      <c r="BB23" s="35"/>
      <c r="BC23" s="36"/>
      <c r="BD23" s="35"/>
      <c r="BE23" s="36"/>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58" s="5" customFormat="1" ht="31.5" customHeight="1">
      <c r="A27" s="8" t="s">
        <v>30</v>
      </c>
      <c r="B27" s="115" t="s">
        <v>48</v>
      </c>
      <c r="C27" s="115"/>
      <c r="D27" s="116" t="s">
        <v>129</v>
      </c>
      <c r="E27" s="115"/>
      <c r="F27" s="116" t="s">
        <v>85</v>
      </c>
      <c r="G27" s="115"/>
      <c r="H27" s="116" t="s">
        <v>80</v>
      </c>
      <c r="I27" s="115"/>
      <c r="J27" s="116" t="s">
        <v>72</v>
      </c>
      <c r="K27" s="115"/>
      <c r="L27" s="116" t="s">
        <v>71</v>
      </c>
      <c r="M27" s="115"/>
      <c r="N27" s="116" t="s">
        <v>69</v>
      </c>
      <c r="O27" s="115"/>
      <c r="P27" s="116" t="s">
        <v>68</v>
      </c>
      <c r="Q27" s="115"/>
      <c r="R27" s="116" t="s">
        <v>65</v>
      </c>
      <c r="S27" s="115"/>
      <c r="T27" s="116" t="s">
        <v>64</v>
      </c>
      <c r="U27" s="115"/>
      <c r="V27" s="116" t="s">
        <v>61</v>
      </c>
      <c r="W27" s="115"/>
      <c r="X27" s="116" t="s">
        <v>60</v>
      </c>
      <c r="Y27" s="115"/>
      <c r="Z27" s="116" t="s">
        <v>58</v>
      </c>
      <c r="AA27" s="115"/>
      <c r="AB27" s="116" t="s">
        <v>53</v>
      </c>
      <c r="AC27" s="115"/>
      <c r="AD27" s="116" t="s">
        <v>52</v>
      </c>
      <c r="AE27" s="115"/>
      <c r="AF27" s="116" t="s">
        <v>51</v>
      </c>
      <c r="AG27" s="115"/>
      <c r="AH27" s="118"/>
      <c r="AI27" s="119"/>
      <c r="AJ27" s="118"/>
      <c r="AK27" s="119"/>
      <c r="AL27" s="118"/>
      <c r="AM27" s="119"/>
      <c r="AN27" s="118"/>
      <c r="AO27" s="119"/>
      <c r="AP27" s="118"/>
      <c r="AQ27" s="119"/>
      <c r="AR27" s="118"/>
      <c r="AS27" s="119"/>
      <c r="AT27" s="118"/>
      <c r="AU27" s="119"/>
      <c r="AV27" s="118"/>
      <c r="AW27" s="119"/>
      <c r="AX27" s="118"/>
      <c r="AY27" s="119"/>
      <c r="AZ27" s="118"/>
      <c r="BA27" s="119"/>
      <c r="BB27" s="118"/>
      <c r="BC27" s="119"/>
      <c r="BD27" s="118"/>
      <c r="BE27" s="118"/>
      <c r="BF27"/>
    </row>
    <row r="28" spans="2:58" s="5" customFormat="1" ht="32.25" customHeight="1">
      <c r="B28" s="89" t="s">
        <v>20</v>
      </c>
      <c r="C28" s="81" t="s">
        <v>21</v>
      </c>
      <c r="D28" s="89" t="s">
        <v>20</v>
      </c>
      <c r="E28" s="81" t="s">
        <v>21</v>
      </c>
      <c r="F28" s="89" t="s">
        <v>20</v>
      </c>
      <c r="G28" s="81" t="s">
        <v>21</v>
      </c>
      <c r="H28" s="89" t="s">
        <v>20</v>
      </c>
      <c r="I28" s="81" t="s">
        <v>21</v>
      </c>
      <c r="J28" s="89" t="s">
        <v>20</v>
      </c>
      <c r="K28" s="81" t="s">
        <v>21</v>
      </c>
      <c r="L28" s="89" t="s">
        <v>20</v>
      </c>
      <c r="M28" s="81" t="s">
        <v>21</v>
      </c>
      <c r="N28" s="89" t="s">
        <v>20</v>
      </c>
      <c r="O28" s="81" t="s">
        <v>21</v>
      </c>
      <c r="P28" s="89" t="s">
        <v>20</v>
      </c>
      <c r="Q28" s="81" t="s">
        <v>21</v>
      </c>
      <c r="R28" s="89" t="s">
        <v>20</v>
      </c>
      <c r="S28" s="81" t="s">
        <v>21</v>
      </c>
      <c r="T28" s="89" t="s">
        <v>20</v>
      </c>
      <c r="U28" s="81" t="s">
        <v>21</v>
      </c>
      <c r="V28" s="89" t="s">
        <v>20</v>
      </c>
      <c r="W28" s="81" t="s">
        <v>21</v>
      </c>
      <c r="X28" s="89" t="s">
        <v>20</v>
      </c>
      <c r="Y28" s="81" t="s">
        <v>21</v>
      </c>
      <c r="Z28" s="89" t="s">
        <v>20</v>
      </c>
      <c r="AA28" s="81" t="s">
        <v>21</v>
      </c>
      <c r="AB28" s="89" t="s">
        <v>20</v>
      </c>
      <c r="AC28" s="81" t="s">
        <v>21</v>
      </c>
      <c r="AD28" s="89" t="s">
        <v>20</v>
      </c>
      <c r="AE28" s="81" t="s">
        <v>21</v>
      </c>
      <c r="AF28" s="89" t="s">
        <v>20</v>
      </c>
      <c r="AG28" s="81" t="s">
        <v>21</v>
      </c>
      <c r="AH28" s="4"/>
      <c r="AI28" s="20"/>
      <c r="AJ28" s="4"/>
      <c r="AK28" s="20"/>
      <c r="AL28" s="4"/>
      <c r="AM28" s="20"/>
      <c r="AN28" s="4"/>
      <c r="AO28" s="20"/>
      <c r="AP28" s="4"/>
      <c r="AQ28" s="20"/>
      <c r="AR28" s="4"/>
      <c r="AS28" s="20"/>
      <c r="AT28" s="4"/>
      <c r="AU28" s="20"/>
      <c r="AV28" s="4"/>
      <c r="AW28" s="20"/>
      <c r="AX28" s="4"/>
      <c r="AY28" s="20"/>
      <c r="AZ28" s="4"/>
      <c r="BA28" s="20"/>
      <c r="BB28" s="4"/>
      <c r="BC28" s="20"/>
      <c r="BD28" s="4"/>
      <c r="BE28" s="20"/>
      <c r="BF28"/>
    </row>
    <row r="29" spans="1:57" ht="21">
      <c r="A29" s="6" t="s">
        <v>17</v>
      </c>
      <c r="B29" s="90">
        <f>AF29+AD29+AB29+Z29+X29+V29+T29+R29+P29+N29+L29+J29+H29+F29+D29</f>
        <v>2</v>
      </c>
      <c r="C29" s="82">
        <f>AG29+AE29+AC29+AA29+Y29+W29+U29+S29+Q29+O29+M29+K29+I29+G29+E29</f>
        <v>1315156000</v>
      </c>
      <c r="D29" s="17">
        <f>D18+D7</f>
        <v>0</v>
      </c>
      <c r="E29" s="82">
        <f>E18+E7</f>
        <v>0</v>
      </c>
      <c r="F29" s="17">
        <f>F18+F7</f>
        <v>1</v>
      </c>
      <c r="G29" s="82">
        <f>G18+G7</f>
        <v>115156000</v>
      </c>
      <c r="H29" s="17">
        <f>H18+H7</f>
        <v>0</v>
      </c>
      <c r="I29" s="82">
        <f>I18+I7</f>
        <v>0</v>
      </c>
      <c r="J29" s="17">
        <f>J18+J7</f>
        <v>0</v>
      </c>
      <c r="K29" s="82">
        <f>K18+K7</f>
        <v>0</v>
      </c>
      <c r="L29" s="17">
        <f>L18+L7</f>
        <v>0</v>
      </c>
      <c r="M29" s="82">
        <f>M18+M7</f>
        <v>0</v>
      </c>
      <c r="N29" s="17">
        <f>N18+N7</f>
        <v>0</v>
      </c>
      <c r="O29" s="82">
        <f>O18+O7</f>
        <v>0</v>
      </c>
      <c r="P29" s="17">
        <f>P18+P7</f>
        <v>0</v>
      </c>
      <c r="Q29" s="82">
        <f>Q18+Q7</f>
        <v>0</v>
      </c>
      <c r="R29" s="17">
        <f>R18+R7</f>
        <v>0</v>
      </c>
      <c r="S29" s="82">
        <f>S18+S7</f>
        <v>0</v>
      </c>
      <c r="T29" s="17">
        <f>T18+T7</f>
        <v>0</v>
      </c>
      <c r="U29" s="82">
        <f>U18+U7</f>
        <v>0</v>
      </c>
      <c r="V29" s="17">
        <f>V18+V7</f>
        <v>0</v>
      </c>
      <c r="W29" s="82">
        <f>W18+W7</f>
        <v>0</v>
      </c>
      <c r="X29" s="17">
        <f>X18+X7</f>
        <v>1</v>
      </c>
      <c r="Y29" s="82">
        <f>Y18+Y7</f>
        <v>1200000000</v>
      </c>
      <c r="Z29" s="17">
        <f>Z18+Z7</f>
        <v>0</v>
      </c>
      <c r="AA29" s="82">
        <f>AA18+AA7</f>
        <v>0</v>
      </c>
      <c r="AB29" s="17">
        <f>AB18+AB7</f>
        <v>0</v>
      </c>
      <c r="AC29" s="82">
        <f>AC18+AC7</f>
        <v>0</v>
      </c>
      <c r="AD29" s="17">
        <f>AD18+AD7</f>
        <v>0</v>
      </c>
      <c r="AE29" s="82">
        <f>AE18+AE7</f>
        <v>0</v>
      </c>
      <c r="AF29" s="17">
        <f>AF18+AF7</f>
        <v>0</v>
      </c>
      <c r="AG29" s="82">
        <f>AG18+AG7</f>
        <v>0</v>
      </c>
      <c r="AH29" s="21"/>
      <c r="AI29" s="22"/>
      <c r="AJ29" s="21"/>
      <c r="AK29" s="22"/>
      <c r="AL29" s="21"/>
      <c r="AM29" s="22"/>
      <c r="AN29" s="21"/>
      <c r="AO29" s="22"/>
      <c r="AP29" s="21"/>
      <c r="AQ29" s="22"/>
      <c r="AR29" s="21"/>
      <c r="AS29" s="24"/>
      <c r="AT29" s="21"/>
      <c r="AU29" s="22"/>
      <c r="AV29" s="25"/>
      <c r="AW29" s="24"/>
      <c r="AX29" s="26"/>
      <c r="AY29" s="24"/>
      <c r="AZ29" s="27"/>
      <c r="BA29" s="28"/>
      <c r="BB29" s="27"/>
      <c r="BC29" s="28"/>
      <c r="BD29" s="27"/>
      <c r="BE29" s="28"/>
    </row>
    <row r="30" spans="1:57" ht="21">
      <c r="A30" s="6" t="s">
        <v>23</v>
      </c>
      <c r="B30" s="90">
        <f aca="true" t="shared" si="14" ref="B30:B33">AF30+AD30+AB30+Z30+X30+V30+T30+R30+P30+N30+L30+J30+H30+F30+D30</f>
        <v>11</v>
      </c>
      <c r="C30" s="82">
        <f aca="true" t="shared" si="15" ref="C30:C33">AG30+AE30+AC30+AA30+Y30+W30+U30+S30+Q30+O30+M30+K30+I30+G30+E30</f>
        <v>3114000512</v>
      </c>
      <c r="D30" s="17">
        <f aca="true" t="shared" si="16" ref="D30:E33">D19+D8</f>
        <v>1</v>
      </c>
      <c r="E30" s="82">
        <f t="shared" si="16"/>
        <v>135894485</v>
      </c>
      <c r="F30" s="17">
        <f>F19+F8</f>
        <v>1</v>
      </c>
      <c r="G30" s="82">
        <f>G19+G8</f>
        <v>83695082</v>
      </c>
      <c r="H30" s="17">
        <f>H19+H8</f>
        <v>1</v>
      </c>
      <c r="I30" s="82">
        <f>I19+I8</f>
        <v>213710000</v>
      </c>
      <c r="J30" s="17">
        <f>J19+J8</f>
        <v>3</v>
      </c>
      <c r="K30" s="82">
        <f>K19+K8</f>
        <v>781814638</v>
      </c>
      <c r="L30" s="17">
        <f>L19+L8</f>
        <v>0</v>
      </c>
      <c r="M30" s="82">
        <f>M19+M8</f>
        <v>0</v>
      </c>
      <c r="N30" s="17">
        <f>N19+N8</f>
        <v>0</v>
      </c>
      <c r="O30" s="82">
        <f>O19+O8</f>
        <v>0</v>
      </c>
      <c r="P30" s="17">
        <f>P19+P8</f>
        <v>1</v>
      </c>
      <c r="Q30" s="82">
        <f>Q19+Q8</f>
        <v>200000000</v>
      </c>
      <c r="R30" s="17">
        <f>R19+R8</f>
        <v>3</v>
      </c>
      <c r="S30" s="82">
        <f>S19+S8</f>
        <v>1427118018</v>
      </c>
      <c r="T30" s="17">
        <f>T19+T8</f>
        <v>0</v>
      </c>
      <c r="U30" s="82">
        <f>U19+U8</f>
        <v>0</v>
      </c>
      <c r="V30" s="17">
        <f>V19+V8</f>
        <v>0</v>
      </c>
      <c r="W30" s="82">
        <f>W19+W8</f>
        <v>0</v>
      </c>
      <c r="X30" s="17">
        <f>X19+X8</f>
        <v>1</v>
      </c>
      <c r="Y30" s="82">
        <f>Y19+Y8</f>
        <v>271768289</v>
      </c>
      <c r="Z30" s="17">
        <f>Z19+Z8</f>
        <v>0</v>
      </c>
      <c r="AA30" s="82">
        <f>AA19+AA8</f>
        <v>0</v>
      </c>
      <c r="AB30" s="17">
        <f>AB19+AB8</f>
        <v>0</v>
      </c>
      <c r="AC30" s="82">
        <f>AC19+AC8</f>
        <v>0</v>
      </c>
      <c r="AD30" s="17">
        <f>AD19+AD8</f>
        <v>0</v>
      </c>
      <c r="AE30" s="82">
        <f>AE19+AE8</f>
        <v>0</v>
      </c>
      <c r="AF30" s="17">
        <f>AF19+AF8</f>
        <v>0</v>
      </c>
      <c r="AG30" s="82">
        <f>AG19+AG8</f>
        <v>0</v>
      </c>
      <c r="AH30" s="21"/>
      <c r="AI30" s="22"/>
      <c r="AJ30" s="21"/>
      <c r="AK30" s="22"/>
      <c r="AL30" s="21"/>
      <c r="AM30" s="22"/>
      <c r="AN30" s="21"/>
      <c r="AO30" s="22"/>
      <c r="AP30" s="21"/>
      <c r="AQ30" s="22"/>
      <c r="AR30" s="21"/>
      <c r="AS30" s="24"/>
      <c r="AT30" s="21"/>
      <c r="AU30" s="22"/>
      <c r="AV30" s="25"/>
      <c r="AW30" s="24"/>
      <c r="AX30" s="26"/>
      <c r="AY30" s="24"/>
      <c r="AZ30" s="27"/>
      <c r="BA30" s="28"/>
      <c r="BB30" s="27"/>
      <c r="BC30" s="28"/>
      <c r="BD30" s="27"/>
      <c r="BE30" s="28"/>
    </row>
    <row r="31" spans="1:57" ht="21">
      <c r="A31" s="6" t="s">
        <v>22</v>
      </c>
      <c r="B31" s="90">
        <f t="shared" si="14"/>
        <v>5</v>
      </c>
      <c r="C31" s="82">
        <f t="shared" si="15"/>
        <v>2569084782</v>
      </c>
      <c r="D31" s="17">
        <f t="shared" si="16"/>
        <v>1</v>
      </c>
      <c r="E31" s="82">
        <f t="shared" si="16"/>
        <v>109997868</v>
      </c>
      <c r="F31" s="17">
        <f>F20+F9</f>
        <v>0</v>
      </c>
      <c r="G31" s="82">
        <f>G20+G9</f>
        <v>0</v>
      </c>
      <c r="H31" s="17">
        <f>H20+H9</f>
        <v>0</v>
      </c>
      <c r="I31" s="82">
        <f>I20+I9</f>
        <v>0</v>
      </c>
      <c r="J31" s="17">
        <f>J20+J9</f>
        <v>1</v>
      </c>
      <c r="K31" s="82">
        <f>K20+K9</f>
        <v>332819264</v>
      </c>
      <c r="L31" s="17">
        <f>L20+L9</f>
        <v>0</v>
      </c>
      <c r="M31" s="82">
        <f>M20+M9</f>
        <v>0</v>
      </c>
      <c r="N31" s="17">
        <f>N20+N9</f>
        <v>1</v>
      </c>
      <c r="O31" s="82">
        <f>O20+O9</f>
        <v>179961554</v>
      </c>
      <c r="P31" s="17">
        <f>P20+P9</f>
        <v>1</v>
      </c>
      <c r="Q31" s="82">
        <f>Q20+Q9</f>
        <v>600000000</v>
      </c>
      <c r="R31" s="17">
        <f>R20+R9</f>
        <v>0</v>
      </c>
      <c r="S31" s="82">
        <f>S20+S9</f>
        <v>0</v>
      </c>
      <c r="T31" s="17">
        <f>T20+T9</f>
        <v>0</v>
      </c>
      <c r="U31" s="82">
        <f>U20+U9</f>
        <v>0</v>
      </c>
      <c r="V31" s="17">
        <f>V20+V9</f>
        <v>1</v>
      </c>
      <c r="W31" s="82">
        <f>W20+W9</f>
        <v>1346306096</v>
      </c>
      <c r="X31" s="17">
        <f>X20+X9</f>
        <v>0</v>
      </c>
      <c r="Y31" s="82">
        <f>Y20+Y9</f>
        <v>0</v>
      </c>
      <c r="Z31" s="17">
        <f>Z20+Z9</f>
        <v>0</v>
      </c>
      <c r="AA31" s="82">
        <f>AA20+AA9</f>
        <v>0</v>
      </c>
      <c r="AB31" s="17">
        <f>AB20+AB9</f>
        <v>0</v>
      </c>
      <c r="AC31" s="82">
        <f>AC20+AC9</f>
        <v>0</v>
      </c>
      <c r="AD31" s="17">
        <f>AD20+AD9</f>
        <v>0</v>
      </c>
      <c r="AE31" s="82">
        <f>AE20+AE9</f>
        <v>0</v>
      </c>
      <c r="AF31" s="17">
        <f>AF20+AF9</f>
        <v>0</v>
      </c>
      <c r="AG31" s="82">
        <f>AG20+AG9</f>
        <v>0</v>
      </c>
      <c r="AH31" s="21"/>
      <c r="AI31" s="22"/>
      <c r="AJ31" s="21"/>
      <c r="AK31" s="22"/>
      <c r="AL31" s="21"/>
      <c r="AM31" s="22"/>
      <c r="AN31" s="21"/>
      <c r="AO31" s="22"/>
      <c r="AP31" s="21"/>
      <c r="AQ31" s="22"/>
      <c r="AR31" s="21"/>
      <c r="AS31" s="24"/>
      <c r="AT31" s="21"/>
      <c r="AU31" s="22"/>
      <c r="AV31" s="25"/>
      <c r="AW31" s="24"/>
      <c r="AX31" s="26"/>
      <c r="AY31" s="24"/>
      <c r="AZ31" s="27"/>
      <c r="BA31" s="28"/>
      <c r="BB31" s="27"/>
      <c r="BC31" s="28"/>
      <c r="BD31" s="27"/>
      <c r="BE31" s="28"/>
    </row>
    <row r="32" spans="1:57" ht="21">
      <c r="A32" s="6" t="s">
        <v>18</v>
      </c>
      <c r="B32" s="90">
        <f t="shared" si="14"/>
        <v>80</v>
      </c>
      <c r="C32" s="82">
        <f t="shared" si="15"/>
        <v>55537172620.41</v>
      </c>
      <c r="D32" s="17">
        <f t="shared" si="16"/>
        <v>2</v>
      </c>
      <c r="E32" s="82">
        <f t="shared" si="16"/>
        <v>359482041.61</v>
      </c>
      <c r="F32" s="17">
        <f>F21+F10</f>
        <v>3</v>
      </c>
      <c r="G32" s="82">
        <f>G21+G10</f>
        <v>1003166090</v>
      </c>
      <c r="H32" s="17">
        <f>H21+H10</f>
        <v>1</v>
      </c>
      <c r="I32" s="82">
        <f>I21+I10</f>
        <v>127196620</v>
      </c>
      <c r="J32" s="17">
        <f>J21+J10</f>
        <v>40</v>
      </c>
      <c r="K32" s="82">
        <f>K21+K10</f>
        <v>37835278356.8</v>
      </c>
      <c r="L32" s="17">
        <f>L21+L10</f>
        <v>5</v>
      </c>
      <c r="M32" s="82">
        <f>M21+M10</f>
        <v>4142221699</v>
      </c>
      <c r="N32" s="17">
        <f>N21+N10</f>
        <v>3</v>
      </c>
      <c r="O32" s="82">
        <f>O21+O10</f>
        <v>1208826024</v>
      </c>
      <c r="P32" s="17">
        <f>P21+P10</f>
        <v>1</v>
      </c>
      <c r="Q32" s="82">
        <f>Q21+Q10</f>
        <v>82685743</v>
      </c>
      <c r="R32" s="17">
        <f>R21+R10</f>
        <v>7</v>
      </c>
      <c r="S32" s="82">
        <f>S21+S10</f>
        <v>2850458953</v>
      </c>
      <c r="T32" s="17">
        <f>T21+T10</f>
        <v>5</v>
      </c>
      <c r="U32" s="82">
        <f>U21+U10</f>
        <v>1438590378</v>
      </c>
      <c r="V32" s="17">
        <f>V21+V10</f>
        <v>2</v>
      </c>
      <c r="W32" s="82">
        <f>W21+W10</f>
        <v>612928156</v>
      </c>
      <c r="X32" s="17">
        <f>X21+X10</f>
        <v>5</v>
      </c>
      <c r="Y32" s="82">
        <f>Y21+Y10</f>
        <v>2280713578</v>
      </c>
      <c r="Z32" s="17">
        <f>Z21+Z10</f>
        <v>3</v>
      </c>
      <c r="AA32" s="82">
        <f>AA21+AA10</f>
        <v>641656421</v>
      </c>
      <c r="AB32" s="17">
        <f>AB21+AB10</f>
        <v>1</v>
      </c>
      <c r="AC32" s="82">
        <f>AC21+AC10</f>
        <v>2289501000</v>
      </c>
      <c r="AD32" s="17">
        <f>AD21+AD10</f>
        <v>2</v>
      </c>
      <c r="AE32" s="82">
        <f>AE21+AE10</f>
        <v>664467560</v>
      </c>
      <c r="AF32" s="17">
        <f>AF21+AF10</f>
        <v>0</v>
      </c>
      <c r="AG32" s="82">
        <f>AG21+AG10</f>
        <v>0</v>
      </c>
      <c r="AH32" s="21"/>
      <c r="AI32" s="22"/>
      <c r="AJ32" s="21"/>
      <c r="AK32" s="22"/>
      <c r="AL32" s="21"/>
      <c r="AM32" s="22"/>
      <c r="AN32" s="21"/>
      <c r="AO32" s="22"/>
      <c r="AP32" s="21"/>
      <c r="AQ32" s="22"/>
      <c r="AR32" s="21"/>
      <c r="AS32" s="24"/>
      <c r="AT32" s="21"/>
      <c r="AU32" s="22"/>
      <c r="AV32" s="25"/>
      <c r="AW32" s="24"/>
      <c r="AX32" s="26"/>
      <c r="AY32" s="24"/>
      <c r="AZ32" s="27"/>
      <c r="BA32" s="28"/>
      <c r="BB32" s="27"/>
      <c r="BC32" s="28"/>
      <c r="BD32" s="27"/>
      <c r="BE32" s="28"/>
    </row>
    <row r="33" spans="1:57" ht="21">
      <c r="A33" s="6" t="s">
        <v>19</v>
      </c>
      <c r="B33" s="90">
        <f t="shared" si="14"/>
        <v>57</v>
      </c>
      <c r="C33" s="82">
        <f t="shared" si="15"/>
        <v>40783944345.07</v>
      </c>
      <c r="D33" s="17">
        <f t="shared" si="16"/>
        <v>2</v>
      </c>
      <c r="E33" s="82">
        <f>E22+E11</f>
        <v>167058890</v>
      </c>
      <c r="F33" s="17">
        <f>F22+F11</f>
        <v>1</v>
      </c>
      <c r="G33" s="82">
        <f>G22+G11</f>
        <v>168768000</v>
      </c>
      <c r="H33" s="17">
        <f>H22+H11</f>
        <v>0</v>
      </c>
      <c r="I33" s="82">
        <f>I22+I11</f>
        <v>0</v>
      </c>
      <c r="J33" s="17">
        <f>J22+J11</f>
        <v>23</v>
      </c>
      <c r="K33" s="82">
        <f>K22+K11</f>
        <v>19081218884.21</v>
      </c>
      <c r="L33" s="17">
        <f>L22+L11</f>
        <v>2</v>
      </c>
      <c r="M33" s="82">
        <f>M22+M11</f>
        <v>344456950</v>
      </c>
      <c r="N33" s="17">
        <f>N22+N11</f>
        <v>5</v>
      </c>
      <c r="O33" s="82">
        <f>O22+O11</f>
        <v>2297316895</v>
      </c>
      <c r="P33" s="17">
        <f>P22+P11</f>
        <v>3</v>
      </c>
      <c r="Q33" s="82">
        <f>Q22+Q11</f>
        <v>2189586780</v>
      </c>
      <c r="R33" s="17">
        <f>R22+R11</f>
        <v>4</v>
      </c>
      <c r="S33" s="82">
        <f>S22+S11</f>
        <v>6224178126</v>
      </c>
      <c r="T33" s="17">
        <f>T22+T11</f>
        <v>1</v>
      </c>
      <c r="U33" s="82">
        <f>U22+U11</f>
        <v>280480000</v>
      </c>
      <c r="V33" s="17">
        <f>V22+V11</f>
        <v>8</v>
      </c>
      <c r="W33" s="82">
        <f>W22+W11</f>
        <v>5499532030.860001</v>
      </c>
      <c r="X33" s="17">
        <f>X22+X11</f>
        <v>3</v>
      </c>
      <c r="Y33" s="82">
        <f>Y22+Y11</f>
        <v>534658306</v>
      </c>
      <c r="Z33" s="17">
        <f>Z22+Z11</f>
        <v>0</v>
      </c>
      <c r="AA33" s="82">
        <f>AA22+AA11</f>
        <v>0</v>
      </c>
      <c r="AB33" s="17">
        <f>AB22+AB11</f>
        <v>2</v>
      </c>
      <c r="AC33" s="82">
        <f>AC22+AC11</f>
        <v>1031064196</v>
      </c>
      <c r="AD33" s="17">
        <f>AD22+AD11</f>
        <v>0</v>
      </c>
      <c r="AE33" s="82">
        <f>AE22+AE11</f>
        <v>0</v>
      </c>
      <c r="AF33" s="17">
        <f>AF22+AF11</f>
        <v>3</v>
      </c>
      <c r="AG33" s="82">
        <f>AG22+AG11</f>
        <v>2965625287</v>
      </c>
      <c r="AH33" s="21"/>
      <c r="AI33" s="22"/>
      <c r="AJ33" s="21"/>
      <c r="AK33" s="22"/>
      <c r="AL33" s="21"/>
      <c r="AM33" s="22"/>
      <c r="AN33" s="21"/>
      <c r="AO33" s="22"/>
      <c r="AP33" s="21"/>
      <c r="AQ33" s="22"/>
      <c r="AR33" s="21"/>
      <c r="AS33" s="24"/>
      <c r="AT33" s="21"/>
      <c r="AU33" s="22"/>
      <c r="AV33" s="25"/>
      <c r="AW33" s="24"/>
      <c r="AX33" s="26"/>
      <c r="AY33" s="24"/>
      <c r="AZ33" s="27"/>
      <c r="BA33" s="28"/>
      <c r="BB33" s="27"/>
      <c r="BC33" s="28"/>
      <c r="BD33" s="27"/>
      <c r="BE33" s="28"/>
    </row>
    <row r="34" spans="1:57" ht="21" customHeight="1">
      <c r="A34" s="9" t="s">
        <v>33</v>
      </c>
      <c r="B34" s="91">
        <f aca="true" t="shared" si="17" ref="B34">SUM(B29:B33)</f>
        <v>155</v>
      </c>
      <c r="C34" s="83">
        <f>SUM(C29:C33)</f>
        <v>103319358259.48001</v>
      </c>
      <c r="D34" s="18">
        <f>SUM(D29:D33)</f>
        <v>6</v>
      </c>
      <c r="E34" s="83">
        <f>SUM(E29:E33)</f>
        <v>772433284.61</v>
      </c>
      <c r="F34" s="18">
        <f>SUM(F29:F33)</f>
        <v>6</v>
      </c>
      <c r="G34" s="83">
        <f>SUM(G29:G33)</f>
        <v>1370785172</v>
      </c>
      <c r="H34" s="18">
        <f aca="true" t="shared" si="18" ref="H34:M34">SUM(H29:H33)</f>
        <v>2</v>
      </c>
      <c r="I34" s="83">
        <f t="shared" si="18"/>
        <v>340906620</v>
      </c>
      <c r="J34" s="18">
        <f t="shared" si="18"/>
        <v>67</v>
      </c>
      <c r="K34" s="83">
        <f t="shared" si="18"/>
        <v>58031131143.01</v>
      </c>
      <c r="L34" s="18">
        <f t="shared" si="18"/>
        <v>7</v>
      </c>
      <c r="M34" s="83">
        <f t="shared" si="18"/>
        <v>4486678649</v>
      </c>
      <c r="N34" s="18">
        <f aca="true" t="shared" si="19" ref="N34:S34">SUM(N29:N33)</f>
        <v>9</v>
      </c>
      <c r="O34" s="83">
        <f t="shared" si="19"/>
        <v>3686104473</v>
      </c>
      <c r="P34" s="18">
        <f t="shared" si="19"/>
        <v>6</v>
      </c>
      <c r="Q34" s="83">
        <f t="shared" si="19"/>
        <v>3072272523</v>
      </c>
      <c r="R34" s="18">
        <f t="shared" si="19"/>
        <v>14</v>
      </c>
      <c r="S34" s="83">
        <f t="shared" si="19"/>
        <v>10501755097</v>
      </c>
      <c r="T34" s="18">
        <f aca="true" t="shared" si="20" ref="T34:Y34">SUM(T29:T33)</f>
        <v>6</v>
      </c>
      <c r="U34" s="83">
        <f t="shared" si="20"/>
        <v>1719070378</v>
      </c>
      <c r="V34" s="18">
        <f t="shared" si="20"/>
        <v>11</v>
      </c>
      <c r="W34" s="83">
        <f t="shared" si="20"/>
        <v>7458766282.860001</v>
      </c>
      <c r="X34" s="18">
        <f t="shared" si="20"/>
        <v>10</v>
      </c>
      <c r="Y34" s="83">
        <f t="shared" si="20"/>
        <v>4287140173</v>
      </c>
      <c r="Z34" s="18">
        <f aca="true" t="shared" si="21" ref="Z34:AE34">SUM(Z29:Z33)</f>
        <v>3</v>
      </c>
      <c r="AA34" s="83">
        <f t="shared" si="21"/>
        <v>641656421</v>
      </c>
      <c r="AB34" s="18">
        <f t="shared" si="21"/>
        <v>3</v>
      </c>
      <c r="AC34" s="83">
        <f t="shared" si="21"/>
        <v>3320565196</v>
      </c>
      <c r="AD34" s="18">
        <f t="shared" si="21"/>
        <v>2</v>
      </c>
      <c r="AE34" s="83">
        <f t="shared" si="21"/>
        <v>664467560</v>
      </c>
      <c r="AF34" s="18">
        <f aca="true" t="shared" si="22" ref="AF34:AG34">SUM(AF29:AF33)</f>
        <v>3</v>
      </c>
      <c r="AG34" s="83">
        <f t="shared" si="22"/>
        <v>2965625287</v>
      </c>
      <c r="AH34" s="29"/>
      <c r="AI34" s="30"/>
      <c r="AJ34" s="29"/>
      <c r="AK34" s="30"/>
      <c r="AL34" s="29"/>
      <c r="AM34" s="30"/>
      <c r="AN34" s="29"/>
      <c r="AO34" s="30"/>
      <c r="AP34" s="29"/>
      <c r="AQ34" s="30"/>
      <c r="AR34" s="29"/>
      <c r="AS34" s="32"/>
      <c r="AT34" s="29"/>
      <c r="AU34" s="30"/>
      <c r="AV34" s="33"/>
      <c r="AW34" s="32"/>
      <c r="AX34" s="34"/>
      <c r="AY34" s="32"/>
      <c r="AZ34" s="35"/>
      <c r="BA34" s="36"/>
      <c r="BB34" s="35"/>
      <c r="BC34" s="36"/>
      <c r="BD34" s="35"/>
      <c r="BE34" s="36"/>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58" s="5" customFormat="1" ht="31.5" customHeight="1">
      <c r="A38" s="8"/>
      <c r="B38" s="115" t="s">
        <v>48</v>
      </c>
      <c r="C38" s="115"/>
      <c r="D38" s="116" t="s">
        <v>129</v>
      </c>
      <c r="E38" s="115"/>
      <c r="F38" s="116" t="s">
        <v>85</v>
      </c>
      <c r="G38" s="115"/>
      <c r="H38" s="116" t="s">
        <v>80</v>
      </c>
      <c r="I38" s="115"/>
      <c r="J38" s="116" t="s">
        <v>72</v>
      </c>
      <c r="K38" s="115"/>
      <c r="L38" s="116" t="s">
        <v>71</v>
      </c>
      <c r="M38" s="115"/>
      <c r="N38" s="116" t="s">
        <v>69</v>
      </c>
      <c r="O38" s="115"/>
      <c r="P38" s="116" t="s">
        <v>68</v>
      </c>
      <c r="Q38" s="115"/>
      <c r="R38" s="116" t="s">
        <v>65</v>
      </c>
      <c r="S38" s="115"/>
      <c r="T38" s="116" t="s">
        <v>64</v>
      </c>
      <c r="U38" s="115"/>
      <c r="V38" s="116" t="s">
        <v>61</v>
      </c>
      <c r="W38" s="115"/>
      <c r="X38" s="116" t="s">
        <v>60</v>
      </c>
      <c r="Y38" s="115"/>
      <c r="Z38" s="116" t="s">
        <v>58</v>
      </c>
      <c r="AA38" s="115"/>
      <c r="AB38" s="116" t="s">
        <v>53</v>
      </c>
      <c r="AC38" s="115"/>
      <c r="AD38" s="116" t="s">
        <v>52</v>
      </c>
      <c r="AE38" s="115"/>
      <c r="AF38" s="116" t="s">
        <v>51</v>
      </c>
      <c r="AG38" s="115"/>
      <c r="AH38" s="118"/>
      <c r="AI38" s="119"/>
      <c r="AJ38" s="118"/>
      <c r="AK38" s="119"/>
      <c r="AL38" s="118"/>
      <c r="AM38" s="119"/>
      <c r="AN38" s="118"/>
      <c r="AO38" s="119"/>
      <c r="AP38" s="118"/>
      <c r="AQ38" s="119"/>
      <c r="AR38" s="118"/>
      <c r="AS38" s="119"/>
      <c r="AT38" s="118"/>
      <c r="AU38" s="119"/>
      <c r="AV38" s="118"/>
      <c r="AW38" s="119"/>
      <c r="AX38" s="118"/>
      <c r="AY38" s="119"/>
      <c r="AZ38" s="118"/>
      <c r="BA38" s="119"/>
      <c r="BB38" s="118"/>
      <c r="BC38" s="119"/>
      <c r="BD38" s="118"/>
      <c r="BE38" s="118"/>
      <c r="BF38"/>
    </row>
    <row r="39" spans="2:58" s="5" customFormat="1" ht="32.25" customHeight="1">
      <c r="B39" s="89" t="s">
        <v>20</v>
      </c>
      <c r="C39" s="81" t="s">
        <v>21</v>
      </c>
      <c r="D39" s="89" t="s">
        <v>20</v>
      </c>
      <c r="E39" s="81" t="s">
        <v>21</v>
      </c>
      <c r="F39" s="89" t="s">
        <v>20</v>
      </c>
      <c r="G39" s="81" t="s">
        <v>21</v>
      </c>
      <c r="H39" s="89" t="s">
        <v>20</v>
      </c>
      <c r="I39" s="81" t="s">
        <v>21</v>
      </c>
      <c r="J39" s="89" t="s">
        <v>20</v>
      </c>
      <c r="K39" s="81" t="s">
        <v>21</v>
      </c>
      <c r="L39" s="89" t="s">
        <v>20</v>
      </c>
      <c r="M39" s="81" t="s">
        <v>21</v>
      </c>
      <c r="N39" s="89" t="s">
        <v>20</v>
      </c>
      <c r="O39" s="81" t="s">
        <v>21</v>
      </c>
      <c r="P39" s="89" t="s">
        <v>20</v>
      </c>
      <c r="Q39" s="81" t="s">
        <v>21</v>
      </c>
      <c r="R39" s="89" t="s">
        <v>20</v>
      </c>
      <c r="S39" s="81" t="s">
        <v>21</v>
      </c>
      <c r="T39" s="89" t="s">
        <v>20</v>
      </c>
      <c r="U39" s="81" t="s">
        <v>21</v>
      </c>
      <c r="V39" s="89" t="s">
        <v>20</v>
      </c>
      <c r="W39" s="81" t="s">
        <v>21</v>
      </c>
      <c r="X39" s="89" t="s">
        <v>20</v>
      </c>
      <c r="Y39" s="81" t="s">
        <v>21</v>
      </c>
      <c r="Z39" s="89" t="s">
        <v>20</v>
      </c>
      <c r="AA39" s="81" t="s">
        <v>21</v>
      </c>
      <c r="AB39" s="89" t="s">
        <v>20</v>
      </c>
      <c r="AC39" s="81" t="s">
        <v>21</v>
      </c>
      <c r="AD39" s="89" t="s">
        <v>20</v>
      </c>
      <c r="AE39" s="81" t="s">
        <v>21</v>
      </c>
      <c r="AF39" s="89" t="s">
        <v>20</v>
      </c>
      <c r="AG39" s="81" t="s">
        <v>21</v>
      </c>
      <c r="AH39" s="4"/>
      <c r="AI39" s="20"/>
      <c r="AJ39" s="4"/>
      <c r="AK39" s="20"/>
      <c r="AL39" s="4"/>
      <c r="AM39" s="20"/>
      <c r="AN39" s="4"/>
      <c r="AO39" s="20"/>
      <c r="AP39" s="4"/>
      <c r="AQ39" s="20"/>
      <c r="AR39" s="4"/>
      <c r="AS39" s="20"/>
      <c r="AT39" s="4"/>
      <c r="AU39" s="20"/>
      <c r="AV39" s="4"/>
      <c r="AW39" s="20"/>
      <c r="AX39" s="4"/>
      <c r="AY39" s="20"/>
      <c r="AZ39" s="4"/>
      <c r="BA39" s="20"/>
      <c r="BB39" s="4"/>
      <c r="BC39" s="20"/>
      <c r="BD39" s="4"/>
      <c r="BE39" s="20"/>
      <c r="BF39"/>
    </row>
    <row r="40" spans="1:57" ht="21">
      <c r="A40" s="9" t="s">
        <v>31</v>
      </c>
      <c r="B40" s="92">
        <f aca="true" t="shared" si="23" ref="B40:C40">B12</f>
        <v>139</v>
      </c>
      <c r="C40" s="84">
        <f t="shared" si="23"/>
        <v>102058814453.48001</v>
      </c>
      <c r="D40" s="19">
        <f>D12</f>
        <v>4</v>
      </c>
      <c r="E40" s="84">
        <f>E12</f>
        <v>724431395.61</v>
      </c>
      <c r="F40" s="19">
        <f>F12</f>
        <v>4</v>
      </c>
      <c r="G40" s="84">
        <f>G12</f>
        <v>1118322090</v>
      </c>
      <c r="H40" s="19">
        <f>H12</f>
        <v>2</v>
      </c>
      <c r="I40" s="84">
        <f>I12</f>
        <v>340906620</v>
      </c>
      <c r="J40" s="19">
        <f>J12</f>
        <v>66</v>
      </c>
      <c r="K40" s="84">
        <f>K12</f>
        <v>57859131143.01</v>
      </c>
      <c r="L40" s="19">
        <f>L12</f>
        <v>6</v>
      </c>
      <c r="M40" s="84">
        <f>M12</f>
        <v>4465171199</v>
      </c>
      <c r="N40" s="19">
        <f>N12</f>
        <v>6</v>
      </c>
      <c r="O40" s="84">
        <f>O12</f>
        <v>3301450748</v>
      </c>
      <c r="P40" s="19">
        <f>P12</f>
        <v>5</v>
      </c>
      <c r="Q40" s="84">
        <f>Q12</f>
        <v>2989586780</v>
      </c>
      <c r="R40" s="19">
        <f>R12</f>
        <v>12</v>
      </c>
      <c r="S40" s="84">
        <f>S12</f>
        <v>10439880097</v>
      </c>
      <c r="T40" s="19">
        <f>T12</f>
        <v>5</v>
      </c>
      <c r="U40" s="84">
        <v>0</v>
      </c>
      <c r="V40" s="19">
        <f>V12</f>
        <v>11</v>
      </c>
      <c r="W40" s="84">
        <f>W12</f>
        <v>7458766282.860001</v>
      </c>
      <c r="X40" s="19">
        <f>X12</f>
        <v>7</v>
      </c>
      <c r="Y40" s="84">
        <f>Y12</f>
        <v>4058210153</v>
      </c>
      <c r="Z40" s="19">
        <f>Z12</f>
        <v>3</v>
      </c>
      <c r="AA40" s="84">
        <f>AA12</f>
        <v>641656421</v>
      </c>
      <c r="AB40" s="19">
        <f>AB12</f>
        <v>3</v>
      </c>
      <c r="AC40" s="84">
        <f>AC12</f>
        <v>3320565196</v>
      </c>
      <c r="AD40" s="19">
        <f>AD12</f>
        <v>2</v>
      </c>
      <c r="AE40" s="84">
        <f>AE12</f>
        <v>664467560</v>
      </c>
      <c r="AF40" s="19">
        <f>AF12</f>
        <v>3</v>
      </c>
      <c r="AG40" s="84">
        <f>AG12</f>
        <v>2965625287</v>
      </c>
      <c r="AH40" s="38"/>
      <c r="AI40" s="39"/>
      <c r="AJ40" s="38"/>
      <c r="AK40" s="39"/>
      <c r="AL40" s="38"/>
      <c r="AM40" s="39"/>
      <c r="AN40" s="38"/>
      <c r="AO40" s="39"/>
      <c r="AP40" s="38"/>
      <c r="AQ40" s="39"/>
      <c r="AR40" s="40"/>
      <c r="AS40" s="40"/>
      <c r="AT40" s="38"/>
      <c r="AU40" s="39"/>
      <c r="AV40" s="41"/>
      <c r="AW40" s="40"/>
      <c r="AX40" s="42"/>
      <c r="AY40" s="40"/>
      <c r="AZ40" s="43"/>
      <c r="BA40" s="44"/>
      <c r="BB40" s="43"/>
      <c r="BC40" s="44"/>
      <c r="BD40" s="43"/>
      <c r="BE40" s="44"/>
    </row>
    <row r="41" spans="1:57" ht="21">
      <c r="A41" s="9" t="s">
        <v>32</v>
      </c>
      <c r="B41" s="92">
        <f aca="true" t="shared" si="24" ref="B41:C41">B23</f>
        <v>16</v>
      </c>
      <c r="C41" s="84">
        <f t="shared" si="24"/>
        <v>1260543806</v>
      </c>
      <c r="D41" s="19">
        <f>D23</f>
        <v>2</v>
      </c>
      <c r="E41" s="84">
        <f>E23</f>
        <v>48001889</v>
      </c>
      <c r="F41" s="19">
        <f>F23</f>
        <v>2</v>
      </c>
      <c r="G41" s="84">
        <f>G23</f>
        <v>252463082</v>
      </c>
      <c r="H41" s="19">
        <f>H23</f>
        <v>0</v>
      </c>
      <c r="I41" s="84">
        <f>I23</f>
        <v>0</v>
      </c>
      <c r="J41" s="19">
        <f>J23</f>
        <v>1</v>
      </c>
      <c r="K41" s="84">
        <f>K23</f>
        <v>172000000</v>
      </c>
      <c r="L41" s="19">
        <f>L23</f>
        <v>1</v>
      </c>
      <c r="M41" s="84">
        <f>M23</f>
        <v>21507450</v>
      </c>
      <c r="N41" s="19">
        <f>N23</f>
        <v>3</v>
      </c>
      <c r="O41" s="84">
        <f>O23</f>
        <v>384653725</v>
      </c>
      <c r="P41" s="19">
        <f>P23</f>
        <v>1</v>
      </c>
      <c r="Q41" s="84">
        <f>Q23</f>
        <v>82685743</v>
      </c>
      <c r="R41" s="19">
        <f>R23</f>
        <v>2</v>
      </c>
      <c r="S41" s="84">
        <f>S23</f>
        <v>61875000</v>
      </c>
      <c r="T41" s="19">
        <f>T23</f>
        <v>1</v>
      </c>
      <c r="U41" s="84">
        <f>U23</f>
        <v>8426897</v>
      </c>
      <c r="V41" s="19">
        <f>V23</f>
        <v>0</v>
      </c>
      <c r="W41" s="84">
        <f>W23</f>
        <v>0</v>
      </c>
      <c r="X41" s="19">
        <f>X23</f>
        <v>3</v>
      </c>
      <c r="Y41" s="84">
        <f>Y23</f>
        <v>228930020</v>
      </c>
      <c r="Z41" s="19">
        <f>Z23</f>
        <v>0</v>
      </c>
      <c r="AA41" s="84">
        <f>AA23</f>
        <v>0</v>
      </c>
      <c r="AB41" s="19">
        <f>AB23</f>
        <v>0</v>
      </c>
      <c r="AC41" s="84">
        <f>AC23</f>
        <v>0</v>
      </c>
      <c r="AD41" s="19">
        <f>AD23</f>
        <v>0</v>
      </c>
      <c r="AE41" s="84">
        <f>AE23</f>
        <v>0</v>
      </c>
      <c r="AF41" s="19">
        <f>AF23</f>
        <v>0</v>
      </c>
      <c r="AG41" s="84">
        <f>AG23</f>
        <v>0</v>
      </c>
      <c r="AH41" s="38"/>
      <c r="AI41" s="39"/>
      <c r="AJ41" s="38"/>
      <c r="AK41" s="39"/>
      <c r="AL41" s="38"/>
      <c r="AM41" s="39"/>
      <c r="AN41" s="38"/>
      <c r="AO41" s="39"/>
      <c r="AP41" s="38"/>
      <c r="AQ41" s="39"/>
      <c r="AR41" s="40"/>
      <c r="AS41" s="40"/>
      <c r="AT41" s="38"/>
      <c r="AU41" s="39"/>
      <c r="AV41" s="41"/>
      <c r="AW41" s="40"/>
      <c r="AX41" s="42"/>
      <c r="AY41" s="40"/>
      <c r="AZ41" s="43"/>
      <c r="BA41" s="44"/>
      <c r="BB41" s="43"/>
      <c r="BC41" s="44"/>
      <c r="BD41" s="43"/>
      <c r="BE41" s="44"/>
    </row>
    <row r="42" spans="1:55" ht="21">
      <c r="A42" s="9" t="s">
        <v>33</v>
      </c>
      <c r="B42" s="91">
        <f aca="true" t="shared" si="25" ref="B42:C42">B34</f>
        <v>155</v>
      </c>
      <c r="C42" s="83">
        <f t="shared" si="25"/>
        <v>103319358259.48001</v>
      </c>
      <c r="D42" s="18">
        <f>D34</f>
        <v>6</v>
      </c>
      <c r="E42" s="83">
        <f>E34</f>
        <v>772433284.61</v>
      </c>
      <c r="F42" s="18">
        <f>F34</f>
        <v>6</v>
      </c>
      <c r="G42" s="83">
        <f>G34</f>
        <v>1370785172</v>
      </c>
      <c r="H42" s="18">
        <f>H34</f>
        <v>2</v>
      </c>
      <c r="I42" s="83">
        <f>I34</f>
        <v>340906620</v>
      </c>
      <c r="J42" s="18">
        <f>J34</f>
        <v>67</v>
      </c>
      <c r="K42" s="83">
        <f>K34</f>
        <v>58031131143.01</v>
      </c>
      <c r="L42" s="18">
        <f>L34</f>
        <v>7</v>
      </c>
      <c r="M42" s="83">
        <f>M34</f>
        <v>4486678649</v>
      </c>
      <c r="N42" s="18">
        <f>N34</f>
        <v>9</v>
      </c>
      <c r="O42" s="83">
        <f>O34</f>
        <v>3686104473</v>
      </c>
      <c r="P42" s="18">
        <f>P34</f>
        <v>6</v>
      </c>
      <c r="Q42" s="83">
        <f>Q34</f>
        <v>3072272523</v>
      </c>
      <c r="R42" s="18">
        <f>R34</f>
        <v>14</v>
      </c>
      <c r="S42" s="83">
        <f>S34</f>
        <v>10501755097</v>
      </c>
      <c r="T42" s="18">
        <f>T34</f>
        <v>6</v>
      </c>
      <c r="U42" s="83">
        <f>U34</f>
        <v>1719070378</v>
      </c>
      <c r="V42" s="18">
        <f>V34</f>
        <v>11</v>
      </c>
      <c r="W42" s="83">
        <f>W34</f>
        <v>7458766282.860001</v>
      </c>
      <c r="X42" s="18">
        <f>X34</f>
        <v>10</v>
      </c>
      <c r="Y42" s="83">
        <f>Y34</f>
        <v>4287140173</v>
      </c>
      <c r="Z42" s="18">
        <f>Z34</f>
        <v>3</v>
      </c>
      <c r="AA42" s="83">
        <f>AA34</f>
        <v>641656421</v>
      </c>
      <c r="AB42" s="18">
        <f>AB34</f>
        <v>3</v>
      </c>
      <c r="AC42" s="83">
        <f>AC34</f>
        <v>3320565196</v>
      </c>
      <c r="AD42" s="18">
        <f>AD34</f>
        <v>2</v>
      </c>
      <c r="AE42" s="83">
        <f>AE34</f>
        <v>664467560</v>
      </c>
      <c r="AF42" s="18">
        <f>AF34</f>
        <v>3</v>
      </c>
      <c r="AG42" s="83">
        <f>AG34</f>
        <v>2965625287</v>
      </c>
      <c r="AH42" s="29"/>
      <c r="AI42" s="30"/>
      <c r="AJ42" s="29"/>
      <c r="AK42" s="30"/>
      <c r="AL42" s="29"/>
      <c r="AM42" s="30"/>
      <c r="AN42" s="29"/>
      <c r="AO42" s="30"/>
      <c r="AP42" s="32"/>
      <c r="AQ42" s="32"/>
      <c r="AR42" s="29"/>
      <c r="AS42" s="30"/>
      <c r="AT42" s="33"/>
      <c r="AU42" s="32"/>
      <c r="AV42" s="34"/>
      <c r="AW42" s="32"/>
      <c r="AX42" s="35"/>
      <c r="AY42" s="36"/>
      <c r="AZ42" s="35"/>
      <c r="BA42" s="36"/>
      <c r="BB42" s="35"/>
      <c r="BC42" s="36"/>
    </row>
    <row r="46" ht="28.5">
      <c r="A46" s="11" t="s">
        <v>39</v>
      </c>
    </row>
    <row r="47" spans="1:2" ht="28.8">
      <c r="A47" s="11" t="s">
        <v>44</v>
      </c>
      <c r="B47" s="110" t="s">
        <v>127</v>
      </c>
    </row>
    <row r="48" ht="25.8">
      <c r="A48" s="10"/>
    </row>
    <row r="49" spans="2:3" ht="18.75">
      <c r="B49" s="114" t="s">
        <v>38</v>
      </c>
      <c r="C49" s="114"/>
    </row>
    <row r="50" spans="2:36" s="5" customFormat="1" ht="46.5" customHeight="1">
      <c r="B50" s="93"/>
      <c r="C50" s="80" t="s">
        <v>50</v>
      </c>
      <c r="D50" s="96" t="s">
        <v>86</v>
      </c>
      <c r="E50" s="96" t="s">
        <v>79</v>
      </c>
      <c r="F50" s="96" t="s">
        <v>70</v>
      </c>
      <c r="G50" s="96" t="s">
        <v>66</v>
      </c>
      <c r="H50" s="96" t="s">
        <v>62</v>
      </c>
      <c r="I50" s="96" t="s">
        <v>59</v>
      </c>
      <c r="J50" s="96" t="s">
        <v>49</v>
      </c>
      <c r="K50" s="93"/>
      <c r="L50" s="85"/>
      <c r="M50" s="93"/>
      <c r="N50" s="85"/>
      <c r="O50" s="93"/>
      <c r="P50" s="85"/>
      <c r="Q50" s="93"/>
      <c r="R50" s="85"/>
      <c r="S50" s="93"/>
      <c r="T50" s="85"/>
      <c r="U50" s="93"/>
      <c r="V50" s="85"/>
      <c r="W50" s="93"/>
      <c r="X50" s="85"/>
      <c r="Y50" s="93"/>
      <c r="Z50" s="85"/>
      <c r="AA50" s="93"/>
      <c r="AB50" s="85"/>
      <c r="AC50" s="93"/>
      <c r="AD50" s="85"/>
      <c r="AE50" s="93"/>
      <c r="AF50" s="85"/>
      <c r="AG50" s="93"/>
      <c r="AH50" s="85"/>
      <c r="AI50" s="93"/>
      <c r="AJ50" s="85"/>
    </row>
    <row r="51" spans="2:37" ht="21">
      <c r="B51" s="94" t="s">
        <v>31</v>
      </c>
      <c r="C51" s="86">
        <f>J51+I51+H51+G51+F51+E51+D51</f>
        <v>99623.73957687</v>
      </c>
      <c r="D51" s="86">
        <f>(G40+I40)/1000000</f>
        <v>1459.22871</v>
      </c>
      <c r="E51" s="86">
        <f>(K40+M40)/1000000</f>
        <v>62324.30234201</v>
      </c>
      <c r="F51" s="86">
        <f>(O40+Q40)/1000000</f>
        <v>6291.037528</v>
      </c>
      <c r="G51" s="86">
        <f>(S40+U40)/1000000</f>
        <v>10439.880097</v>
      </c>
      <c r="H51" s="86">
        <f>(W40+Y40)/1000000</f>
        <v>11516.97643586</v>
      </c>
      <c r="I51" s="86">
        <f>(AA40+AC40)/1000000</f>
        <v>3962.221617</v>
      </c>
      <c r="J51" s="86">
        <f>(AE40+AG40)/1000000</f>
        <v>3630.092847</v>
      </c>
      <c r="K51" s="88"/>
      <c r="L51" s="79"/>
      <c r="M51" s="88"/>
      <c r="N51" s="79"/>
      <c r="O51" s="88"/>
      <c r="P51" s="79"/>
      <c r="Q51" s="88"/>
      <c r="R51" s="79"/>
      <c r="S51" s="88"/>
      <c r="T51" s="79"/>
      <c r="U51" s="88"/>
      <c r="V51" s="79"/>
      <c r="W51" s="88"/>
      <c r="X51" s="79"/>
      <c r="Y51" s="88"/>
      <c r="Z51" s="79"/>
      <c r="AA51" s="88"/>
      <c r="AB51" s="79"/>
      <c r="AC51" s="88"/>
      <c r="AD51" s="79"/>
      <c r="AE51" s="88"/>
      <c r="AF51" s="79"/>
      <c r="AG51" s="88"/>
      <c r="AH51" s="79"/>
      <c r="AI51" s="88"/>
      <c r="AJ51" s="79"/>
      <c r="AK51"/>
    </row>
    <row r="52" spans="2:37" ht="21">
      <c r="B52" s="94" t="s">
        <v>36</v>
      </c>
      <c r="C52" s="86">
        <f>J52+I52+H52+G52+F52+E52+D52</f>
        <v>1212.541917</v>
      </c>
      <c r="D52" s="86">
        <f>(G41+I41)/1000000</f>
        <v>252.46308199999999</v>
      </c>
      <c r="E52" s="86">
        <f>(K41+M41)/1000000</f>
        <v>193.50745</v>
      </c>
      <c r="F52" s="86">
        <f>(O41+Q41)/1000000</f>
        <v>467.339468</v>
      </c>
      <c r="G52" s="86">
        <f>(S41+U41)/1000000</f>
        <v>70.301897</v>
      </c>
      <c r="H52" s="86">
        <f>(W41+Y41)/1000000</f>
        <v>228.93002</v>
      </c>
      <c r="I52" s="86">
        <f>(AA41+AC41)/1000000</f>
        <v>0</v>
      </c>
      <c r="J52" s="86">
        <f>(AE41+AG41)/1000000</f>
        <v>0</v>
      </c>
      <c r="K52" s="88"/>
      <c r="L52" s="79"/>
      <c r="M52" s="88"/>
      <c r="N52" s="79"/>
      <c r="O52" s="88"/>
      <c r="P52" s="79"/>
      <c r="Q52" s="88"/>
      <c r="R52" s="79"/>
      <c r="S52" s="88"/>
      <c r="T52" s="79"/>
      <c r="U52" s="88"/>
      <c r="V52" s="79"/>
      <c r="W52" s="88"/>
      <c r="X52" s="79"/>
      <c r="Y52" s="88"/>
      <c r="Z52" s="79"/>
      <c r="AA52" s="88"/>
      <c r="AB52" s="79"/>
      <c r="AC52" s="88"/>
      <c r="AD52" s="79"/>
      <c r="AE52" s="88"/>
      <c r="AF52" s="79"/>
      <c r="AG52" s="88"/>
      <c r="AH52" s="79"/>
      <c r="AI52" s="88"/>
      <c r="AJ52" s="79"/>
      <c r="AK52"/>
    </row>
    <row r="53" spans="2:37" ht="21">
      <c r="B53" s="94" t="s">
        <v>33</v>
      </c>
      <c r="C53" s="84">
        <f>+C51+C52</f>
        <v>100836.28149386999</v>
      </c>
      <c r="D53" s="84">
        <f>+D51+D52</f>
        <v>1711.691792</v>
      </c>
      <c r="E53" s="84">
        <f>+E51+E52</f>
        <v>62517.80979201</v>
      </c>
      <c r="F53" s="84">
        <f>+F51+F52</f>
        <v>6758.376996</v>
      </c>
      <c r="G53" s="84">
        <f aca="true" t="shared" si="26" ref="G53:J53">+G51+G52</f>
        <v>10510.181993999999</v>
      </c>
      <c r="H53" s="84">
        <f t="shared" si="26"/>
        <v>11745.90645586</v>
      </c>
      <c r="I53" s="84">
        <f t="shared" si="26"/>
        <v>3962.221617</v>
      </c>
      <c r="J53" s="84">
        <f t="shared" si="26"/>
        <v>3630.092847</v>
      </c>
      <c r="K53" s="88"/>
      <c r="L53" s="79"/>
      <c r="M53" s="88"/>
      <c r="N53" s="79"/>
      <c r="O53" s="88"/>
      <c r="P53" s="79"/>
      <c r="Q53" s="88"/>
      <c r="R53" s="79"/>
      <c r="S53" s="88"/>
      <c r="T53" s="79"/>
      <c r="U53" s="88"/>
      <c r="V53" s="79"/>
      <c r="W53" s="88"/>
      <c r="X53" s="79"/>
      <c r="Y53" s="88"/>
      <c r="Z53" s="79"/>
      <c r="AA53" s="88"/>
      <c r="AB53" s="79"/>
      <c r="AC53" s="88"/>
      <c r="AD53" s="79"/>
      <c r="AE53" s="88"/>
      <c r="AF53" s="79"/>
      <c r="AG53" s="88"/>
      <c r="AH53" s="79"/>
      <c r="AI53" s="88"/>
      <c r="AJ53" s="79"/>
      <c r="AK53"/>
    </row>
    <row r="54" spans="4:37" ht="15">
      <c r="D54" s="79"/>
      <c r="E54" s="88"/>
      <c r="F54" s="79"/>
      <c r="G54" s="88"/>
      <c r="H54" s="79"/>
      <c r="I54" s="88"/>
      <c r="J54" s="79"/>
      <c r="K54" s="88"/>
      <c r="L54" s="79"/>
      <c r="M54" s="88"/>
      <c r="N54" s="79"/>
      <c r="O54" s="88"/>
      <c r="P54" s="79"/>
      <c r="Q54" s="88"/>
      <c r="R54" s="79"/>
      <c r="S54" s="88"/>
      <c r="T54" s="79"/>
      <c r="U54" s="88"/>
      <c r="V54" s="79"/>
      <c r="W54" s="88"/>
      <c r="X54" s="79"/>
      <c r="Y54" s="88"/>
      <c r="Z54" s="79"/>
      <c r="AA54"/>
      <c r="AB54"/>
      <c r="AC54"/>
      <c r="AD54"/>
      <c r="AE54"/>
      <c r="AF54"/>
      <c r="AG54"/>
      <c r="AH54"/>
      <c r="AI54"/>
      <c r="AJ54"/>
      <c r="AK54"/>
    </row>
    <row r="55" spans="4:37" ht="15">
      <c r="D55" s="79"/>
      <c r="E55" s="88"/>
      <c r="F55" s="79"/>
      <c r="G55" s="88"/>
      <c r="H55" s="79"/>
      <c r="I55" s="88"/>
      <c r="J55" s="79"/>
      <c r="K55" s="88"/>
      <c r="L55" s="79"/>
      <c r="M55" s="88"/>
      <c r="N55" s="79"/>
      <c r="O55" s="88"/>
      <c r="P55" s="79"/>
      <c r="Q55" s="88"/>
      <c r="R55" s="79"/>
      <c r="S55" s="88"/>
      <c r="T55" s="79"/>
      <c r="U55" s="88"/>
      <c r="V55" s="79"/>
      <c r="W55" s="88"/>
      <c r="X55" s="79"/>
      <c r="Y55" s="88"/>
      <c r="Z55" s="79"/>
      <c r="AA55"/>
      <c r="AB55"/>
      <c r="AC55"/>
      <c r="AD55"/>
      <c r="AE55"/>
      <c r="AF55"/>
      <c r="AG55"/>
      <c r="AH55"/>
      <c r="AI55"/>
      <c r="AJ55"/>
      <c r="AK55"/>
    </row>
    <row r="56" spans="3:37" ht="23.25" customHeight="1">
      <c r="C56" s="87" t="s">
        <v>37</v>
      </c>
      <c r="D56" s="79"/>
      <c r="E56" s="88"/>
      <c r="F56" s="79"/>
      <c r="G56" s="88"/>
      <c r="H56" s="79"/>
      <c r="I56" s="88"/>
      <c r="J56" s="79"/>
      <c r="K56" s="88"/>
      <c r="L56" s="79"/>
      <c r="M56" s="88"/>
      <c r="N56" s="79"/>
      <c r="O56" s="88"/>
      <c r="P56" s="79"/>
      <c r="Q56" s="88"/>
      <c r="R56" s="79"/>
      <c r="S56" s="88"/>
      <c r="T56" s="79"/>
      <c r="U56" s="88"/>
      <c r="V56" s="79"/>
      <c r="W56" s="88"/>
      <c r="X56" s="79"/>
      <c r="Y56" s="88"/>
      <c r="Z56" s="79"/>
      <c r="AA56"/>
      <c r="AB56"/>
      <c r="AC56"/>
      <c r="AD56"/>
      <c r="AE56"/>
      <c r="AF56"/>
      <c r="AG56"/>
      <c r="AH56"/>
      <c r="AI56"/>
      <c r="AJ56"/>
      <c r="AK56"/>
    </row>
    <row r="57" spans="2:36" s="5" customFormat="1" ht="48" customHeight="1">
      <c r="B57" s="93"/>
      <c r="C57" s="80" t="s">
        <v>50</v>
      </c>
      <c r="D57" s="96" t="s">
        <v>86</v>
      </c>
      <c r="E57" s="96" t="s">
        <v>79</v>
      </c>
      <c r="F57" s="96" t="s">
        <v>70</v>
      </c>
      <c r="G57" s="96" t="s">
        <v>66</v>
      </c>
      <c r="H57" s="96" t="s">
        <v>62</v>
      </c>
      <c r="I57" s="96" t="s">
        <v>59</v>
      </c>
      <c r="J57" s="96" t="s">
        <v>49</v>
      </c>
      <c r="K57" s="93"/>
      <c r="L57" s="85"/>
      <c r="M57" s="93"/>
      <c r="N57" s="85"/>
      <c r="O57" s="93"/>
      <c r="P57" s="85"/>
      <c r="Q57" s="93"/>
      <c r="R57" s="85"/>
      <c r="S57" s="93"/>
      <c r="T57" s="85"/>
      <c r="U57" s="93"/>
      <c r="V57" s="85"/>
      <c r="W57" s="93"/>
      <c r="X57" s="85"/>
      <c r="Y57" s="93"/>
      <c r="Z57" s="85"/>
      <c r="AA57" s="93"/>
      <c r="AB57" s="85"/>
      <c r="AC57" s="93"/>
      <c r="AD57" s="85"/>
      <c r="AE57" s="93"/>
      <c r="AF57" s="85"/>
      <c r="AG57" s="93"/>
      <c r="AH57" s="85"/>
      <c r="AI57" s="93"/>
      <c r="AJ57" s="85"/>
    </row>
    <row r="58" spans="2:37" ht="21">
      <c r="B58" s="94" t="s">
        <v>31</v>
      </c>
      <c r="C58" s="95">
        <f>J58+I58+H58+G58+F58+E58+D58</f>
        <v>135</v>
      </c>
      <c r="D58" s="95">
        <f>F40+H40</f>
        <v>6</v>
      </c>
      <c r="E58" s="95">
        <f>J40+L40</f>
        <v>72</v>
      </c>
      <c r="F58" s="95">
        <f>N40+P40</f>
        <v>11</v>
      </c>
      <c r="G58" s="95">
        <f>R40+T40</f>
        <v>17</v>
      </c>
      <c r="H58" s="95">
        <f>V40+X40</f>
        <v>18</v>
      </c>
      <c r="I58" s="95">
        <f>Z40+AB40</f>
        <v>6</v>
      </c>
      <c r="J58" s="95">
        <f>AD40+AF40</f>
        <v>5</v>
      </c>
      <c r="K58" s="88"/>
      <c r="L58" s="79"/>
      <c r="M58" s="88"/>
      <c r="N58" s="79"/>
      <c r="O58" s="88"/>
      <c r="P58" s="79"/>
      <c r="Q58" s="88"/>
      <c r="R58" s="79"/>
      <c r="S58" s="88"/>
      <c r="T58" s="79"/>
      <c r="U58" s="88"/>
      <c r="V58" s="79"/>
      <c r="W58" s="88"/>
      <c r="X58" s="79"/>
      <c r="Y58" s="88"/>
      <c r="Z58" s="79"/>
      <c r="AA58" s="88"/>
      <c r="AB58" s="79"/>
      <c r="AC58" s="88"/>
      <c r="AD58" s="79"/>
      <c r="AE58" s="88"/>
      <c r="AF58" s="79"/>
      <c r="AG58" s="88"/>
      <c r="AH58" s="79"/>
      <c r="AI58" s="88"/>
      <c r="AJ58" s="79"/>
      <c r="AK58"/>
    </row>
    <row r="59" spans="2:37" ht="21">
      <c r="B59" s="94" t="s">
        <v>36</v>
      </c>
      <c r="C59" s="95">
        <f>J59+I59+H59+G59+F59+E59+D59</f>
        <v>14</v>
      </c>
      <c r="D59" s="95">
        <f aca="true" t="shared" si="27" ref="D59">F41+H41</f>
        <v>2</v>
      </c>
      <c r="E59" s="95">
        <f>J41+L41</f>
        <v>2</v>
      </c>
      <c r="F59" s="95">
        <f>N41+P41</f>
        <v>4</v>
      </c>
      <c r="G59" s="95">
        <f>R41+T41</f>
        <v>3</v>
      </c>
      <c r="H59" s="95">
        <f>V41+X41</f>
        <v>3</v>
      </c>
      <c r="I59" s="95">
        <f>Z41+AB41</f>
        <v>0</v>
      </c>
      <c r="J59" s="95">
        <f aca="true" t="shared" si="28" ref="J59:J60">AD41+AF41</f>
        <v>0</v>
      </c>
      <c r="K59" s="88"/>
      <c r="L59" s="79"/>
      <c r="M59" s="88"/>
      <c r="N59" s="79"/>
      <c r="O59" s="88"/>
      <c r="P59" s="79"/>
      <c r="Q59" s="88"/>
      <c r="R59" s="79"/>
      <c r="S59" s="88"/>
      <c r="T59" s="79"/>
      <c r="U59" s="88"/>
      <c r="V59" s="79"/>
      <c r="W59" s="88"/>
      <c r="X59" s="79"/>
      <c r="Y59" s="88"/>
      <c r="Z59" s="79"/>
      <c r="AA59" s="88"/>
      <c r="AB59" s="79"/>
      <c r="AC59" s="88"/>
      <c r="AD59" s="79"/>
      <c r="AE59" s="88"/>
      <c r="AF59" s="79"/>
      <c r="AG59" s="88"/>
      <c r="AH59" s="79"/>
      <c r="AI59" s="88"/>
      <c r="AJ59" s="79"/>
      <c r="AK59"/>
    </row>
    <row r="60" spans="2:37" ht="21">
      <c r="B60" s="94" t="s">
        <v>33</v>
      </c>
      <c r="C60" s="95">
        <f>J60+I60+H60+G60+F60+E60+D60</f>
        <v>149</v>
      </c>
      <c r="D60" s="95">
        <f>F42+H42</f>
        <v>8</v>
      </c>
      <c r="E60" s="95">
        <f>J42+L42</f>
        <v>74</v>
      </c>
      <c r="F60" s="95">
        <f>N42+P42</f>
        <v>15</v>
      </c>
      <c r="G60" s="95">
        <f>R42+T42</f>
        <v>20</v>
      </c>
      <c r="H60" s="95">
        <f>V42+X42</f>
        <v>21</v>
      </c>
      <c r="I60" s="95">
        <f>Z42+AB42</f>
        <v>6</v>
      </c>
      <c r="J60" s="95">
        <f t="shared" si="28"/>
        <v>5</v>
      </c>
      <c r="K60" s="88"/>
      <c r="L60" s="79"/>
      <c r="M60" s="88"/>
      <c r="N60" s="79"/>
      <c r="O60" s="88"/>
      <c r="P60" s="79"/>
      <c r="Q60" s="88"/>
      <c r="R60" s="79"/>
      <c r="S60" s="88"/>
      <c r="T60" s="79"/>
      <c r="U60" s="88"/>
      <c r="V60" s="79"/>
      <c r="W60" s="88"/>
      <c r="X60" s="79"/>
      <c r="Y60" s="88"/>
      <c r="Z60" s="79"/>
      <c r="AA60" s="88"/>
      <c r="AB60" s="79"/>
      <c r="AC60" s="88"/>
      <c r="AD60" s="79"/>
      <c r="AE60" s="88"/>
      <c r="AF60" s="79"/>
      <c r="AG60" s="88"/>
      <c r="AH60" s="79"/>
      <c r="AI60" s="88"/>
      <c r="AJ60" s="79"/>
      <c r="AK60"/>
    </row>
    <row r="61" ht="15">
      <c r="D61" s="79"/>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3"/>
      <c r="C85" s="85"/>
      <c r="D85" s="93"/>
      <c r="E85" s="85"/>
      <c r="F85" s="93"/>
      <c r="G85" s="85"/>
      <c r="H85" s="93"/>
      <c r="I85" s="85"/>
      <c r="J85" s="93"/>
      <c r="K85" s="85"/>
      <c r="L85" s="93"/>
      <c r="M85" s="85"/>
      <c r="N85" s="93"/>
      <c r="O85" s="85"/>
      <c r="P85" s="93"/>
      <c r="Q85" s="85"/>
      <c r="R85" s="93"/>
      <c r="S85" s="85"/>
      <c r="T85" s="93"/>
      <c r="U85" s="85"/>
      <c r="V85" s="93"/>
      <c r="W85" s="85"/>
      <c r="X85" s="93"/>
      <c r="Y85" s="85"/>
      <c r="Z85" s="93"/>
      <c r="AA85" s="85"/>
      <c r="AB85" s="93"/>
      <c r="AC85" s="85"/>
      <c r="AD85" s="93"/>
      <c r="AE85" s="85"/>
      <c r="AF85" s="93"/>
      <c r="AG85" s="85"/>
      <c r="AH85" s="93"/>
      <c r="AI85" s="85"/>
      <c r="AJ85" s="93"/>
      <c r="AK85" s="85"/>
    </row>
    <row r="86" ht="18">
      <c r="A86" s="12" t="s">
        <v>41</v>
      </c>
    </row>
  </sheetData>
  <mergeCells count="115">
    <mergeCell ref="D5:E5"/>
    <mergeCell ref="D16:E16"/>
    <mergeCell ref="D27:E27"/>
    <mergeCell ref="D38:E38"/>
    <mergeCell ref="Z27:AA27"/>
    <mergeCell ref="Z38:AA38"/>
    <mergeCell ref="X27:Y27"/>
    <mergeCell ref="X38:Y38"/>
    <mergeCell ref="AB27:AC27"/>
    <mergeCell ref="AB38:AC38"/>
    <mergeCell ref="F5:G5"/>
    <mergeCell ref="F16:G16"/>
    <mergeCell ref="F27:G27"/>
    <mergeCell ref="F38:G38"/>
    <mergeCell ref="N5:O5"/>
    <mergeCell ref="N16:O16"/>
    <mergeCell ref="N27:O27"/>
    <mergeCell ref="J27:K27"/>
    <mergeCell ref="V27:W27"/>
    <mergeCell ref="T27:U27"/>
    <mergeCell ref="R5:S5"/>
    <mergeCell ref="R16:S16"/>
    <mergeCell ref="P5:Q5"/>
    <mergeCell ref="P16:Q16"/>
    <mergeCell ref="P27:Q27"/>
    <mergeCell ref="R27:S27"/>
    <mergeCell ref="H27:I27"/>
    <mergeCell ref="H38:I38"/>
    <mergeCell ref="AD27:AE27"/>
    <mergeCell ref="AD38:AE38"/>
    <mergeCell ref="AN38:AO38"/>
    <mergeCell ref="AP27:AQ27"/>
    <mergeCell ref="AH27:AI27"/>
    <mergeCell ref="AH38:AI38"/>
    <mergeCell ref="AF38:AG38"/>
    <mergeCell ref="AJ38:AK38"/>
    <mergeCell ref="AL27:AM27"/>
    <mergeCell ref="AJ27:AK27"/>
    <mergeCell ref="AP38:AQ38"/>
    <mergeCell ref="AN27:AO27"/>
    <mergeCell ref="BD5:BE5"/>
    <mergeCell ref="AV38:AW38"/>
    <mergeCell ref="BB5:BC5"/>
    <mergeCell ref="AZ5:BA5"/>
    <mergeCell ref="AV5:AW5"/>
    <mergeCell ref="AZ16:BA16"/>
    <mergeCell ref="AX16:AY16"/>
    <mergeCell ref="BD16:BE16"/>
    <mergeCell ref="AX38:AY38"/>
    <mergeCell ref="BB27:BC27"/>
    <mergeCell ref="BB16:BC16"/>
    <mergeCell ref="BB38:BC38"/>
    <mergeCell ref="AZ38:BA38"/>
    <mergeCell ref="BD38:BE38"/>
    <mergeCell ref="BD27:BE27"/>
    <mergeCell ref="AZ27:BA27"/>
    <mergeCell ref="AX27:AY27"/>
    <mergeCell ref="AV16:AW16"/>
    <mergeCell ref="AV27:AW27"/>
    <mergeCell ref="AX5:AY5"/>
    <mergeCell ref="AT5:AU5"/>
    <mergeCell ref="AT16:AU16"/>
    <mergeCell ref="AT27:AU27"/>
    <mergeCell ref="AL38:AM38"/>
    <mergeCell ref="AN5:AO5"/>
    <mergeCell ref="AF27:AG27"/>
    <mergeCell ref="AF16:AG16"/>
    <mergeCell ref="AJ16:AK16"/>
    <mergeCell ref="AN16:AO16"/>
    <mergeCell ref="AH5:AI5"/>
    <mergeCell ref="AJ5:AK5"/>
    <mergeCell ref="AL5:AM5"/>
    <mergeCell ref="AL16:AM16"/>
    <mergeCell ref="AR5:AS5"/>
    <mergeCell ref="AR16:AS16"/>
    <mergeCell ref="AR27:AS27"/>
    <mergeCell ref="AR38:AS38"/>
    <mergeCell ref="AT38:AU38"/>
    <mergeCell ref="AP5:AQ5"/>
    <mergeCell ref="AP16:AQ16"/>
    <mergeCell ref="A1:C1"/>
    <mergeCell ref="A2:C2"/>
    <mergeCell ref="AF5:AG5"/>
    <mergeCell ref="AH16:AI16"/>
    <mergeCell ref="AD5:AE5"/>
    <mergeCell ref="AD16:AE16"/>
    <mergeCell ref="AB5:AC5"/>
    <mergeCell ref="AB16:AC16"/>
    <mergeCell ref="Z5:AA5"/>
    <mergeCell ref="Z16:AA16"/>
    <mergeCell ref="X5:Y5"/>
    <mergeCell ref="X16:Y16"/>
    <mergeCell ref="B5:C5"/>
    <mergeCell ref="B16:C16"/>
    <mergeCell ref="L5:M5"/>
    <mergeCell ref="L16:M16"/>
    <mergeCell ref="J5:K5"/>
    <mergeCell ref="J16:K16"/>
    <mergeCell ref="H5:I5"/>
    <mergeCell ref="H16:I16"/>
    <mergeCell ref="V5:W5"/>
    <mergeCell ref="V16:W16"/>
    <mergeCell ref="T5:U5"/>
    <mergeCell ref="T16:U16"/>
    <mergeCell ref="B49:C49"/>
    <mergeCell ref="B38:C38"/>
    <mergeCell ref="V38:W38"/>
    <mergeCell ref="T38:U38"/>
    <mergeCell ref="P38:Q38"/>
    <mergeCell ref="N38:O38"/>
    <mergeCell ref="R38:S38"/>
    <mergeCell ref="B27:C27"/>
    <mergeCell ref="J38:K38"/>
    <mergeCell ref="L27:M27"/>
    <mergeCell ref="L38:M38"/>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2"/>
  <sheetViews>
    <sheetView showGridLines="0" zoomScale="80" zoomScaleNormal="80" workbookViewId="0" topLeftCell="A1">
      <selection activeCell="A1" sqref="A1:D1"/>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0"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63" t="s">
        <v>10</v>
      </c>
      <c r="B1" s="163"/>
      <c r="C1" s="163"/>
      <c r="D1" s="163"/>
      <c r="F1" s="160" t="s">
        <v>128</v>
      </c>
      <c r="G1" s="160"/>
    </row>
    <row r="2" spans="1:7" ht="25.8">
      <c r="A2" s="15"/>
      <c r="B2" s="15"/>
      <c r="C2" s="15"/>
      <c r="D2" s="15"/>
      <c r="F2" s="16"/>
      <c r="G2" s="16"/>
    </row>
    <row r="3" spans="1:14" ht="21" hidden="1">
      <c r="A3" s="14"/>
      <c r="B3" s="14"/>
      <c r="C3" s="159" t="s">
        <v>43</v>
      </c>
      <c r="D3" s="159"/>
      <c r="E3" s="159"/>
      <c r="F3" s="159"/>
      <c r="G3" s="159"/>
      <c r="H3" s="159"/>
      <c r="I3" s="159"/>
      <c r="N3" s="46"/>
    </row>
    <row r="4" ht="15.6" customHeight="1" hidden="1">
      <c r="N4" s="46"/>
    </row>
    <row r="5" spans="1:14" ht="15" hidden="1">
      <c r="A5" s="145" t="s">
        <v>24</v>
      </c>
      <c r="B5" s="120" t="s">
        <v>8</v>
      </c>
      <c r="C5" s="120" t="s">
        <v>0</v>
      </c>
      <c r="D5" s="120" t="s">
        <v>1</v>
      </c>
      <c r="E5" s="120" t="s">
        <v>2</v>
      </c>
      <c r="F5" s="120" t="s">
        <v>3</v>
      </c>
      <c r="G5" s="120" t="s">
        <v>4</v>
      </c>
      <c r="H5" s="161" t="s">
        <v>5</v>
      </c>
      <c r="I5" s="57" t="s">
        <v>6</v>
      </c>
      <c r="J5" s="129" t="s">
        <v>9</v>
      </c>
      <c r="K5" s="130"/>
      <c r="L5" s="147" t="s">
        <v>12</v>
      </c>
      <c r="M5" s="149"/>
      <c r="N5" s="150"/>
    </row>
    <row r="6" spans="1:14" ht="15.75" customHeight="1" hidden="1">
      <c r="A6" s="131"/>
      <c r="B6" s="126"/>
      <c r="C6" s="126"/>
      <c r="D6" s="126"/>
      <c r="E6" s="126"/>
      <c r="F6" s="126"/>
      <c r="G6" s="126"/>
      <c r="H6" s="162"/>
      <c r="I6" s="50" t="s">
        <v>7</v>
      </c>
      <c r="J6" s="2" t="s">
        <v>2</v>
      </c>
      <c r="K6" s="2" t="s">
        <v>11</v>
      </c>
      <c r="L6" s="50" t="s">
        <v>13</v>
      </c>
      <c r="M6" s="50" t="s">
        <v>14</v>
      </c>
      <c r="N6" s="50" t="s">
        <v>15</v>
      </c>
    </row>
    <row r="7" spans="1:14" ht="58.2" customHeight="1" hidden="1">
      <c r="A7" s="140">
        <v>1</v>
      </c>
      <c r="B7" s="133"/>
      <c r="C7" s="134"/>
      <c r="D7" s="134"/>
      <c r="E7" s="134"/>
      <c r="F7" s="134"/>
      <c r="G7" s="135"/>
      <c r="H7" s="136"/>
      <c r="I7" s="48"/>
      <c r="J7" s="142"/>
      <c r="K7" s="156"/>
      <c r="L7" s="157"/>
      <c r="M7" s="124"/>
      <c r="N7" s="124"/>
    </row>
    <row r="8" spans="1:14" ht="15.75" customHeight="1" hidden="1">
      <c r="A8" s="141"/>
      <c r="B8" s="133"/>
      <c r="C8" s="134"/>
      <c r="D8" s="134"/>
      <c r="E8" s="134"/>
      <c r="F8" s="134"/>
      <c r="G8" s="135"/>
      <c r="H8" s="136"/>
      <c r="I8" s="66"/>
      <c r="J8" s="142"/>
      <c r="K8" s="156"/>
      <c r="L8" s="157"/>
      <c r="M8" s="125"/>
      <c r="N8" s="125"/>
    </row>
    <row r="9" spans="1:9" ht="19.5" customHeight="1" hidden="1">
      <c r="A9" s="15"/>
      <c r="B9" s="15"/>
      <c r="C9" s="103"/>
      <c r="D9" s="103"/>
      <c r="E9" s="47"/>
      <c r="F9" s="104"/>
      <c r="G9" s="104"/>
      <c r="H9" s="72"/>
      <c r="I9" s="47"/>
    </row>
    <row r="10" spans="1:14" ht="21">
      <c r="A10" s="14"/>
      <c r="B10" s="14"/>
      <c r="C10" s="159" t="s">
        <v>42</v>
      </c>
      <c r="D10" s="159"/>
      <c r="E10" s="159"/>
      <c r="F10" s="159"/>
      <c r="G10" s="159"/>
      <c r="H10" s="159"/>
      <c r="I10" s="159"/>
      <c r="N10" s="46"/>
    </row>
    <row r="11" spans="3:14" ht="15.75" customHeight="1">
      <c r="C11" s="47"/>
      <c r="D11" s="47"/>
      <c r="E11" s="47"/>
      <c r="F11" s="47"/>
      <c r="G11" s="47"/>
      <c r="H11" s="72"/>
      <c r="I11" s="47"/>
      <c r="N11" s="46"/>
    </row>
    <row r="12" spans="1:14" ht="15">
      <c r="A12" s="145" t="s">
        <v>24</v>
      </c>
      <c r="B12" s="120" t="s">
        <v>8</v>
      </c>
      <c r="C12" s="120" t="s">
        <v>0</v>
      </c>
      <c r="D12" s="120" t="s">
        <v>1</v>
      </c>
      <c r="E12" s="120" t="s">
        <v>2</v>
      </c>
      <c r="F12" s="120" t="s">
        <v>3</v>
      </c>
      <c r="G12" s="120" t="s">
        <v>4</v>
      </c>
      <c r="H12" s="161" t="s">
        <v>5</v>
      </c>
      <c r="I12" s="57" t="s">
        <v>6</v>
      </c>
      <c r="J12" s="129" t="s">
        <v>9</v>
      </c>
      <c r="K12" s="130"/>
      <c r="L12" s="147" t="s">
        <v>12</v>
      </c>
      <c r="M12" s="149"/>
      <c r="N12" s="150"/>
    </row>
    <row r="13" spans="1:14" ht="15.75" customHeight="1">
      <c r="A13" s="131"/>
      <c r="B13" s="126"/>
      <c r="C13" s="126"/>
      <c r="D13" s="126"/>
      <c r="E13" s="126"/>
      <c r="F13" s="126"/>
      <c r="G13" s="126"/>
      <c r="H13" s="162"/>
      <c r="I13" s="50" t="s">
        <v>7</v>
      </c>
      <c r="J13" s="2" t="s">
        <v>2</v>
      </c>
      <c r="K13" s="2" t="s">
        <v>11</v>
      </c>
      <c r="L13" s="50" t="s">
        <v>13</v>
      </c>
      <c r="M13" s="50" t="s">
        <v>14</v>
      </c>
      <c r="N13" s="50" t="s">
        <v>15</v>
      </c>
    </row>
    <row r="14" spans="1:14" ht="52.8" customHeight="1">
      <c r="A14" s="142">
        <v>1</v>
      </c>
      <c r="B14" s="143" t="s">
        <v>97</v>
      </c>
      <c r="C14" s="144" t="s">
        <v>54</v>
      </c>
      <c r="D14" s="144" t="s">
        <v>63</v>
      </c>
      <c r="E14" s="144" t="s">
        <v>136</v>
      </c>
      <c r="F14" s="144" t="s">
        <v>137</v>
      </c>
      <c r="G14" s="139" t="s">
        <v>146</v>
      </c>
      <c r="H14" s="132">
        <v>142028055</v>
      </c>
      <c r="I14" s="101" t="s">
        <v>46</v>
      </c>
      <c r="J14" s="152" t="s">
        <v>152</v>
      </c>
      <c r="K14" s="122" t="s">
        <v>147</v>
      </c>
      <c r="L14" s="124"/>
      <c r="M14" s="124"/>
      <c r="N14" s="124"/>
    </row>
    <row r="15" spans="1:14" ht="15">
      <c r="A15" s="142"/>
      <c r="B15" s="143"/>
      <c r="C15" s="144"/>
      <c r="D15" s="144"/>
      <c r="E15" s="144"/>
      <c r="F15" s="144"/>
      <c r="G15" s="139"/>
      <c r="H15" s="132"/>
      <c r="I15" s="49">
        <v>45147</v>
      </c>
      <c r="J15" s="158"/>
      <c r="K15" s="123"/>
      <c r="L15" s="125"/>
      <c r="M15" s="125"/>
      <c r="N15" s="125"/>
    </row>
    <row r="16" spans="1:14" ht="58.2" customHeight="1">
      <c r="A16" s="142">
        <v>2</v>
      </c>
      <c r="B16" s="143" t="s">
        <v>138</v>
      </c>
      <c r="C16" s="144" t="s">
        <v>54</v>
      </c>
      <c r="D16" s="144" t="s">
        <v>55</v>
      </c>
      <c r="E16" s="144" t="s">
        <v>139</v>
      </c>
      <c r="F16" s="144" t="s">
        <v>140</v>
      </c>
      <c r="G16" s="139" t="s">
        <v>81</v>
      </c>
      <c r="H16" s="132">
        <v>135894485</v>
      </c>
      <c r="I16" s="101" t="s">
        <v>56</v>
      </c>
      <c r="J16" s="120" t="s">
        <v>151</v>
      </c>
      <c r="K16" s="122" t="s">
        <v>148</v>
      </c>
      <c r="L16" s="124" t="s">
        <v>149</v>
      </c>
      <c r="M16" s="124" t="s">
        <v>150</v>
      </c>
      <c r="N16" s="124"/>
    </row>
    <row r="17" spans="1:14" ht="15" customHeight="1">
      <c r="A17" s="142"/>
      <c r="B17" s="143"/>
      <c r="C17" s="144"/>
      <c r="D17" s="144"/>
      <c r="E17" s="144"/>
      <c r="F17" s="144"/>
      <c r="G17" s="139"/>
      <c r="H17" s="132"/>
      <c r="I17" s="49">
        <v>45141</v>
      </c>
      <c r="J17" s="121"/>
      <c r="K17" s="123"/>
      <c r="L17" s="125"/>
      <c r="M17" s="125"/>
      <c r="N17" s="131"/>
    </row>
    <row r="18" spans="1:14" ht="15" customHeight="1">
      <c r="A18" s="52"/>
      <c r="B18" s="53"/>
      <c r="C18" s="54"/>
      <c r="D18" s="54"/>
      <c r="E18" s="54"/>
      <c r="F18" s="54"/>
      <c r="G18" s="55"/>
      <c r="H18" s="71"/>
      <c r="I18" s="56"/>
      <c r="J18" s="4"/>
      <c r="K18" s="45"/>
      <c r="L18" s="46"/>
      <c r="M18" s="46"/>
      <c r="N18" s="46"/>
    </row>
    <row r="19" spans="1:14" ht="21">
      <c r="A19" s="14"/>
      <c r="B19" s="14"/>
      <c r="C19" s="151" t="s">
        <v>45</v>
      </c>
      <c r="D19" s="151"/>
      <c r="E19" s="151"/>
      <c r="F19" s="151"/>
      <c r="G19" s="151"/>
      <c r="H19" s="151"/>
      <c r="I19" s="151"/>
      <c r="N19" s="46"/>
    </row>
    <row r="20" spans="8:14" ht="15.75" customHeight="1">
      <c r="H20" s="74"/>
      <c r="N20" s="46"/>
    </row>
    <row r="21" spans="1:14" ht="15">
      <c r="A21" s="164" t="s">
        <v>24</v>
      </c>
      <c r="B21" s="120" t="s">
        <v>8</v>
      </c>
      <c r="C21" s="152" t="s">
        <v>0</v>
      </c>
      <c r="D21" s="152" t="s">
        <v>1</v>
      </c>
      <c r="E21" s="152" t="s">
        <v>2</v>
      </c>
      <c r="F21" s="152" t="s">
        <v>3</v>
      </c>
      <c r="G21" s="152" t="s">
        <v>4</v>
      </c>
      <c r="H21" s="154" t="s">
        <v>5</v>
      </c>
      <c r="I21" s="48" t="s">
        <v>6</v>
      </c>
      <c r="J21" s="129" t="s">
        <v>9</v>
      </c>
      <c r="K21" s="130"/>
      <c r="L21" s="147" t="s">
        <v>12</v>
      </c>
      <c r="M21" s="149"/>
      <c r="N21" s="150"/>
    </row>
    <row r="22" spans="1:14" ht="15">
      <c r="A22" s="165"/>
      <c r="B22" s="126"/>
      <c r="C22" s="153"/>
      <c r="D22" s="153"/>
      <c r="E22" s="153"/>
      <c r="F22" s="153"/>
      <c r="G22" s="153"/>
      <c r="H22" s="155"/>
      <c r="I22" s="51" t="s">
        <v>7</v>
      </c>
      <c r="J22" s="2" t="s">
        <v>2</v>
      </c>
      <c r="K22" s="1" t="s">
        <v>11</v>
      </c>
      <c r="L22" s="50" t="s">
        <v>13</v>
      </c>
      <c r="M22" s="50" t="s">
        <v>14</v>
      </c>
      <c r="N22" s="50" t="s">
        <v>15</v>
      </c>
    </row>
    <row r="23" spans="1:14" ht="58.2" customHeight="1">
      <c r="A23" s="142">
        <v>1</v>
      </c>
      <c r="B23" s="143" t="s">
        <v>157</v>
      </c>
      <c r="C23" s="144" t="s">
        <v>54</v>
      </c>
      <c r="D23" s="144" t="s">
        <v>55</v>
      </c>
      <c r="E23" s="144" t="s">
        <v>100</v>
      </c>
      <c r="F23" s="144" t="s">
        <v>158</v>
      </c>
      <c r="G23" s="139" t="s">
        <v>108</v>
      </c>
      <c r="H23" s="132">
        <v>109997868</v>
      </c>
      <c r="I23" s="101" t="s">
        <v>56</v>
      </c>
      <c r="J23" s="120" t="s">
        <v>117</v>
      </c>
      <c r="K23" s="122" t="s">
        <v>114</v>
      </c>
      <c r="L23" s="124" t="s">
        <v>159</v>
      </c>
      <c r="M23" s="124" t="s">
        <v>160</v>
      </c>
      <c r="N23" s="124"/>
    </row>
    <row r="24" spans="1:14" ht="15" customHeight="1">
      <c r="A24" s="142"/>
      <c r="B24" s="143"/>
      <c r="C24" s="144"/>
      <c r="D24" s="144"/>
      <c r="E24" s="144"/>
      <c r="F24" s="144"/>
      <c r="G24" s="139"/>
      <c r="H24" s="132"/>
      <c r="I24" s="49">
        <v>45149</v>
      </c>
      <c r="J24" s="121"/>
      <c r="K24" s="123"/>
      <c r="L24" s="125"/>
      <c r="M24" s="125"/>
      <c r="N24" s="131"/>
    </row>
    <row r="25" spans="1:14" ht="15.75" customHeight="1">
      <c r="A25" s="52"/>
      <c r="B25" s="53"/>
      <c r="C25" s="62"/>
      <c r="D25" s="62"/>
      <c r="E25" s="62"/>
      <c r="F25" s="62"/>
      <c r="G25" s="63"/>
      <c r="H25" s="73"/>
      <c r="I25" s="64"/>
      <c r="J25" s="4"/>
      <c r="K25" s="45"/>
      <c r="L25" s="46"/>
      <c r="M25" s="46"/>
      <c r="N25" s="46"/>
    </row>
    <row r="26" spans="1:9" ht="21">
      <c r="A26" s="3"/>
      <c r="B26" s="159" t="s">
        <v>18</v>
      </c>
      <c r="C26" s="159"/>
      <c r="D26" s="159"/>
      <c r="E26" s="159"/>
      <c r="F26" s="159"/>
      <c r="G26" s="159"/>
      <c r="H26" s="159"/>
      <c r="I26" s="159"/>
    </row>
    <row r="27" spans="1:9" ht="15">
      <c r="A27" s="3"/>
      <c r="C27" s="47"/>
      <c r="D27" s="47"/>
      <c r="E27" s="47"/>
      <c r="F27" s="47"/>
      <c r="G27" s="47"/>
      <c r="H27" s="72"/>
      <c r="I27" s="47"/>
    </row>
    <row r="28" spans="1:14" ht="15">
      <c r="A28" s="164" t="s">
        <v>24</v>
      </c>
      <c r="B28" s="120" t="s">
        <v>8</v>
      </c>
      <c r="C28" s="152" t="s">
        <v>0</v>
      </c>
      <c r="D28" s="152" t="s">
        <v>1</v>
      </c>
      <c r="E28" s="152" t="s">
        <v>2</v>
      </c>
      <c r="F28" s="152" t="s">
        <v>3</v>
      </c>
      <c r="G28" s="152" t="s">
        <v>4</v>
      </c>
      <c r="H28" s="154" t="s">
        <v>5</v>
      </c>
      <c r="I28" s="48" t="s">
        <v>6</v>
      </c>
      <c r="J28" s="129" t="s">
        <v>9</v>
      </c>
      <c r="K28" s="130"/>
      <c r="L28" s="147" t="s">
        <v>12</v>
      </c>
      <c r="M28" s="149"/>
      <c r="N28" s="150"/>
    </row>
    <row r="29" spans="1:14" ht="15">
      <c r="A29" s="165"/>
      <c r="B29" s="126"/>
      <c r="C29" s="153"/>
      <c r="D29" s="153"/>
      <c r="E29" s="153"/>
      <c r="F29" s="153"/>
      <c r="G29" s="153"/>
      <c r="H29" s="155"/>
      <c r="I29" s="51" t="s">
        <v>7</v>
      </c>
      <c r="J29" s="2" t="s">
        <v>2</v>
      </c>
      <c r="K29" s="1" t="s">
        <v>11</v>
      </c>
      <c r="L29" s="50" t="s">
        <v>13</v>
      </c>
      <c r="M29" s="50" t="s">
        <v>14</v>
      </c>
      <c r="N29" s="50" t="s">
        <v>15</v>
      </c>
    </row>
    <row r="30" spans="1:14" ht="60" customHeight="1">
      <c r="A30" s="147">
        <v>1</v>
      </c>
      <c r="B30" s="133" t="s">
        <v>161</v>
      </c>
      <c r="C30" s="170" t="s">
        <v>74</v>
      </c>
      <c r="D30" s="170" t="s">
        <v>47</v>
      </c>
      <c r="E30" s="170" t="s">
        <v>162</v>
      </c>
      <c r="F30" s="170" t="s">
        <v>163</v>
      </c>
      <c r="G30" s="171" t="s">
        <v>105</v>
      </c>
      <c r="H30" s="172">
        <v>1318322322</v>
      </c>
      <c r="I30" s="173" t="s">
        <v>46</v>
      </c>
      <c r="J30" s="137" t="s">
        <v>208</v>
      </c>
      <c r="K30" s="122" t="s">
        <v>202</v>
      </c>
      <c r="L30" s="124"/>
      <c r="M30" s="124"/>
      <c r="N30" s="124"/>
    </row>
    <row r="31" spans="1:14" ht="15">
      <c r="A31" s="147"/>
      <c r="B31" s="133"/>
      <c r="C31" s="170"/>
      <c r="D31" s="170"/>
      <c r="E31" s="170"/>
      <c r="F31" s="170"/>
      <c r="G31" s="171"/>
      <c r="H31" s="172"/>
      <c r="I31" s="174">
        <v>45153</v>
      </c>
      <c r="J31" s="138"/>
      <c r="K31" s="123"/>
      <c r="L31" s="125"/>
      <c r="M31" s="125"/>
      <c r="N31" s="131"/>
    </row>
    <row r="32" spans="1:14" ht="49.2" customHeight="1">
      <c r="A32" s="147">
        <v>2</v>
      </c>
      <c r="B32" s="143" t="s">
        <v>164</v>
      </c>
      <c r="C32" s="144" t="s">
        <v>75</v>
      </c>
      <c r="D32" s="144" t="s">
        <v>47</v>
      </c>
      <c r="E32" s="144" t="s">
        <v>165</v>
      </c>
      <c r="F32" s="144" t="s">
        <v>166</v>
      </c>
      <c r="G32" s="139" t="s">
        <v>194</v>
      </c>
      <c r="H32" s="132">
        <v>820438894</v>
      </c>
      <c r="I32" s="101" t="s">
        <v>46</v>
      </c>
      <c r="J32" s="137" t="s">
        <v>209</v>
      </c>
      <c r="K32" s="122" t="s">
        <v>203</v>
      </c>
      <c r="L32" s="124"/>
      <c r="M32" s="124"/>
      <c r="N32" s="124"/>
    </row>
    <row r="33" spans="1:14" ht="15">
      <c r="A33" s="147"/>
      <c r="B33" s="143"/>
      <c r="C33" s="144"/>
      <c r="D33" s="144"/>
      <c r="E33" s="144"/>
      <c r="F33" s="144"/>
      <c r="G33" s="139"/>
      <c r="H33" s="132"/>
      <c r="I33" s="49">
        <v>45153</v>
      </c>
      <c r="J33" s="138"/>
      <c r="K33" s="123"/>
      <c r="L33" s="125"/>
      <c r="M33" s="125"/>
      <c r="N33" s="131"/>
    </row>
    <row r="34" spans="1:14" ht="121.8" customHeight="1">
      <c r="A34" s="147">
        <v>3</v>
      </c>
      <c r="B34" s="133" t="s">
        <v>101</v>
      </c>
      <c r="C34" s="170" t="s">
        <v>75</v>
      </c>
      <c r="D34" s="170" t="s">
        <v>55</v>
      </c>
      <c r="E34" s="170" t="s">
        <v>102</v>
      </c>
      <c r="F34" s="170" t="s">
        <v>103</v>
      </c>
      <c r="G34" s="171" t="s">
        <v>109</v>
      </c>
      <c r="H34" s="172">
        <v>337385661.61</v>
      </c>
      <c r="I34" s="173" t="s">
        <v>56</v>
      </c>
      <c r="J34" s="137" t="s">
        <v>118</v>
      </c>
      <c r="K34" s="122" t="s">
        <v>204</v>
      </c>
      <c r="L34" s="124" t="s">
        <v>205</v>
      </c>
      <c r="M34" s="124" t="s">
        <v>206</v>
      </c>
      <c r="N34" s="124"/>
    </row>
    <row r="35" spans="1:14" ht="15">
      <c r="A35" s="147"/>
      <c r="B35" s="133"/>
      <c r="C35" s="170"/>
      <c r="D35" s="170"/>
      <c r="E35" s="170"/>
      <c r="F35" s="170"/>
      <c r="G35" s="171"/>
      <c r="H35" s="172"/>
      <c r="I35" s="174">
        <v>45153</v>
      </c>
      <c r="J35" s="138"/>
      <c r="K35" s="123"/>
      <c r="L35" s="125"/>
      <c r="M35" s="125"/>
      <c r="N35" s="131"/>
    </row>
    <row r="36" spans="1:14" ht="100.2" customHeight="1">
      <c r="A36" s="147">
        <v>4</v>
      </c>
      <c r="B36" s="143" t="s">
        <v>97</v>
      </c>
      <c r="C36" s="144" t="s">
        <v>54</v>
      </c>
      <c r="D36" s="144" t="s">
        <v>47</v>
      </c>
      <c r="E36" s="144" t="s">
        <v>167</v>
      </c>
      <c r="F36" s="144" t="s">
        <v>168</v>
      </c>
      <c r="G36" s="139" t="s">
        <v>195</v>
      </c>
      <c r="H36" s="132">
        <v>199999410</v>
      </c>
      <c r="I36" s="101" t="s">
        <v>46</v>
      </c>
      <c r="J36" s="137" t="s">
        <v>210</v>
      </c>
      <c r="K36" s="122" t="s">
        <v>207</v>
      </c>
      <c r="L36" s="124"/>
      <c r="M36" s="124"/>
      <c r="N36" s="124"/>
    </row>
    <row r="37" spans="1:14" ht="15">
      <c r="A37" s="147"/>
      <c r="B37" s="143"/>
      <c r="C37" s="144"/>
      <c r="D37" s="144"/>
      <c r="E37" s="144"/>
      <c r="F37" s="144"/>
      <c r="G37" s="139"/>
      <c r="H37" s="132"/>
      <c r="I37" s="49">
        <v>45152</v>
      </c>
      <c r="J37" s="138"/>
      <c r="K37" s="123"/>
      <c r="L37" s="125"/>
      <c r="M37" s="125"/>
      <c r="N37" s="131"/>
    </row>
    <row r="38" spans="1:14" ht="58.8" customHeight="1">
      <c r="A38" s="147">
        <v>5</v>
      </c>
      <c r="B38" s="143" t="s">
        <v>169</v>
      </c>
      <c r="C38" s="144" t="s">
        <v>57</v>
      </c>
      <c r="D38" s="144" t="s">
        <v>47</v>
      </c>
      <c r="E38" s="144" t="s">
        <v>82</v>
      </c>
      <c r="F38" s="144" t="s">
        <v>170</v>
      </c>
      <c r="G38" s="139" t="s">
        <v>83</v>
      </c>
      <c r="H38" s="132">
        <v>1590663209</v>
      </c>
      <c r="I38" s="101" t="s">
        <v>67</v>
      </c>
      <c r="J38" s="137" t="s">
        <v>84</v>
      </c>
      <c r="K38" s="122" t="s">
        <v>112</v>
      </c>
      <c r="L38" s="124"/>
      <c r="M38" s="124"/>
      <c r="N38" s="124"/>
    </row>
    <row r="39" spans="1:14" ht="14.4" customHeight="1">
      <c r="A39" s="147"/>
      <c r="B39" s="143"/>
      <c r="C39" s="144"/>
      <c r="D39" s="144"/>
      <c r="E39" s="144"/>
      <c r="F39" s="144"/>
      <c r="G39" s="139"/>
      <c r="H39" s="132"/>
      <c r="I39" s="113" t="s">
        <v>171</v>
      </c>
      <c r="J39" s="138"/>
      <c r="K39" s="123"/>
      <c r="L39" s="125"/>
      <c r="M39" s="125"/>
      <c r="N39" s="131"/>
    </row>
    <row r="40" spans="1:14" ht="46.2" customHeight="1">
      <c r="A40" s="147">
        <v>6</v>
      </c>
      <c r="B40" s="133" t="s">
        <v>172</v>
      </c>
      <c r="C40" s="170" t="s">
        <v>54</v>
      </c>
      <c r="D40" s="170" t="s">
        <v>63</v>
      </c>
      <c r="E40" s="170" t="s">
        <v>173</v>
      </c>
      <c r="F40" s="170" t="s">
        <v>174</v>
      </c>
      <c r="G40" s="171" t="s">
        <v>196</v>
      </c>
      <c r="H40" s="172">
        <v>247828404</v>
      </c>
      <c r="I40" s="173" t="s">
        <v>46</v>
      </c>
      <c r="J40" s="120" t="s">
        <v>215</v>
      </c>
      <c r="K40" s="122" t="s">
        <v>211</v>
      </c>
      <c r="L40" s="124"/>
      <c r="M40" s="124"/>
      <c r="N40" s="124"/>
    </row>
    <row r="41" spans="1:14" ht="15">
      <c r="A41" s="147"/>
      <c r="B41" s="133"/>
      <c r="C41" s="170"/>
      <c r="D41" s="170"/>
      <c r="E41" s="170"/>
      <c r="F41" s="170"/>
      <c r="G41" s="171"/>
      <c r="H41" s="172"/>
      <c r="I41" s="174">
        <v>45150</v>
      </c>
      <c r="J41" s="121"/>
      <c r="K41" s="123"/>
      <c r="L41" s="125"/>
      <c r="M41" s="125"/>
      <c r="N41" s="125"/>
    </row>
    <row r="42" spans="1:14" ht="63" customHeight="1">
      <c r="A42" s="147">
        <v>7</v>
      </c>
      <c r="B42" s="143" t="s">
        <v>164</v>
      </c>
      <c r="C42" s="144" t="s">
        <v>75</v>
      </c>
      <c r="D42" s="144" t="s">
        <v>47</v>
      </c>
      <c r="E42" s="144" t="s">
        <v>87</v>
      </c>
      <c r="F42" s="144" t="s">
        <v>175</v>
      </c>
      <c r="G42" s="139" t="s">
        <v>88</v>
      </c>
      <c r="H42" s="132">
        <v>663481166</v>
      </c>
      <c r="I42" s="101" t="s">
        <v>46</v>
      </c>
      <c r="J42" s="120" t="s">
        <v>90</v>
      </c>
      <c r="K42" s="122" t="s">
        <v>89</v>
      </c>
      <c r="L42" s="124"/>
      <c r="M42" s="124"/>
      <c r="N42" s="124"/>
    </row>
    <row r="43" spans="1:14" ht="15.75" customHeight="1">
      <c r="A43" s="147"/>
      <c r="B43" s="143"/>
      <c r="C43" s="144"/>
      <c r="D43" s="144"/>
      <c r="E43" s="144"/>
      <c r="F43" s="144"/>
      <c r="G43" s="139"/>
      <c r="H43" s="132"/>
      <c r="I43" s="49">
        <v>45149</v>
      </c>
      <c r="J43" s="121"/>
      <c r="K43" s="123"/>
      <c r="L43" s="125"/>
      <c r="M43" s="125"/>
      <c r="N43" s="131"/>
    </row>
    <row r="44" spans="1:14" ht="52.2" customHeight="1">
      <c r="A44" s="147">
        <v>8</v>
      </c>
      <c r="B44" s="133" t="s">
        <v>176</v>
      </c>
      <c r="C44" s="170" t="s">
        <v>54</v>
      </c>
      <c r="D44" s="170" t="s">
        <v>63</v>
      </c>
      <c r="E44" s="170" t="s">
        <v>177</v>
      </c>
      <c r="F44" s="170" t="s">
        <v>178</v>
      </c>
      <c r="G44" s="171" t="s">
        <v>197</v>
      </c>
      <c r="H44" s="172">
        <v>180700853</v>
      </c>
      <c r="I44" s="173" t="s">
        <v>46</v>
      </c>
      <c r="J44" s="120" t="s">
        <v>216</v>
      </c>
      <c r="K44" s="122" t="s">
        <v>212</v>
      </c>
      <c r="L44" s="124"/>
      <c r="M44" s="124"/>
      <c r="N44" s="124"/>
    </row>
    <row r="45" spans="1:14" ht="15">
      <c r="A45" s="147"/>
      <c r="B45" s="133"/>
      <c r="C45" s="170"/>
      <c r="D45" s="170"/>
      <c r="E45" s="170"/>
      <c r="F45" s="170"/>
      <c r="G45" s="171"/>
      <c r="H45" s="172"/>
      <c r="I45" s="174">
        <v>45148</v>
      </c>
      <c r="J45" s="121"/>
      <c r="K45" s="123"/>
      <c r="L45" s="125"/>
      <c r="M45" s="125"/>
      <c r="N45" s="131"/>
    </row>
    <row r="46" spans="1:14" ht="63.6" customHeight="1">
      <c r="A46" s="147">
        <v>9</v>
      </c>
      <c r="B46" s="133" t="s">
        <v>179</v>
      </c>
      <c r="C46" s="170" t="s">
        <v>54</v>
      </c>
      <c r="D46" s="170" t="s">
        <v>47</v>
      </c>
      <c r="E46" s="170" t="s">
        <v>99</v>
      </c>
      <c r="F46" s="170" t="s">
        <v>180</v>
      </c>
      <c r="G46" s="171" t="s">
        <v>107</v>
      </c>
      <c r="H46" s="172">
        <v>263666411</v>
      </c>
      <c r="I46" s="173" t="s">
        <v>46</v>
      </c>
      <c r="J46" s="120" t="s">
        <v>116</v>
      </c>
      <c r="K46" s="122" t="s">
        <v>213</v>
      </c>
      <c r="L46" s="124"/>
      <c r="M46" s="124"/>
      <c r="N46" s="124"/>
    </row>
    <row r="47" spans="1:14" ht="15">
      <c r="A47" s="147"/>
      <c r="B47" s="133"/>
      <c r="C47" s="170"/>
      <c r="D47" s="170"/>
      <c r="E47" s="170"/>
      <c r="F47" s="170"/>
      <c r="G47" s="171"/>
      <c r="H47" s="172"/>
      <c r="I47" s="174">
        <v>45147</v>
      </c>
      <c r="J47" s="121"/>
      <c r="K47" s="123"/>
      <c r="L47" s="125"/>
      <c r="M47" s="125"/>
      <c r="N47" s="131"/>
    </row>
    <row r="48" spans="1:14" ht="53.4" customHeight="1">
      <c r="A48" s="147">
        <v>10</v>
      </c>
      <c r="B48" s="133" t="s">
        <v>181</v>
      </c>
      <c r="C48" s="170" t="s">
        <v>54</v>
      </c>
      <c r="D48" s="170" t="s">
        <v>47</v>
      </c>
      <c r="E48" s="170" t="s">
        <v>165</v>
      </c>
      <c r="F48" s="170" t="s">
        <v>182</v>
      </c>
      <c r="G48" s="171" t="s">
        <v>194</v>
      </c>
      <c r="H48" s="172">
        <v>147994106</v>
      </c>
      <c r="I48" s="173" t="s">
        <v>46</v>
      </c>
      <c r="J48" s="120" t="s">
        <v>209</v>
      </c>
      <c r="K48" s="122" t="s">
        <v>203</v>
      </c>
      <c r="L48" s="124"/>
      <c r="M48" s="124"/>
      <c r="N48" s="124"/>
    </row>
    <row r="49" spans="1:14" ht="15">
      <c r="A49" s="147"/>
      <c r="B49" s="133"/>
      <c r="C49" s="170"/>
      <c r="D49" s="170"/>
      <c r="E49" s="170"/>
      <c r="F49" s="170"/>
      <c r="G49" s="171"/>
      <c r="H49" s="172"/>
      <c r="I49" s="174">
        <v>45146</v>
      </c>
      <c r="J49" s="121"/>
      <c r="K49" s="123"/>
      <c r="L49" s="125"/>
      <c r="M49" s="125"/>
      <c r="N49" s="131"/>
    </row>
    <row r="50" spans="1:14" ht="55.2" customHeight="1">
      <c r="A50" s="147">
        <v>11</v>
      </c>
      <c r="B50" s="143" t="s">
        <v>183</v>
      </c>
      <c r="C50" s="144" t="s">
        <v>54</v>
      </c>
      <c r="D50" s="144" t="s">
        <v>47</v>
      </c>
      <c r="E50" s="144" t="s">
        <v>184</v>
      </c>
      <c r="F50" s="144" t="s">
        <v>185</v>
      </c>
      <c r="G50" s="139" t="s">
        <v>198</v>
      </c>
      <c r="H50" s="132">
        <v>180522255</v>
      </c>
      <c r="I50" s="101" t="s">
        <v>46</v>
      </c>
      <c r="J50" s="120" t="s">
        <v>217</v>
      </c>
      <c r="K50" s="122" t="s">
        <v>214</v>
      </c>
      <c r="L50" s="124"/>
      <c r="M50" s="124"/>
      <c r="N50" s="124"/>
    </row>
    <row r="51" spans="1:14" ht="15">
      <c r="A51" s="147"/>
      <c r="B51" s="143"/>
      <c r="C51" s="144"/>
      <c r="D51" s="144"/>
      <c r="E51" s="144"/>
      <c r="F51" s="144"/>
      <c r="G51" s="139"/>
      <c r="H51" s="132"/>
      <c r="I51" s="49">
        <v>45143</v>
      </c>
      <c r="J51" s="121"/>
      <c r="K51" s="123"/>
      <c r="L51" s="125"/>
      <c r="M51" s="125"/>
      <c r="N51" s="131"/>
    </row>
    <row r="52" spans="1:14" ht="66" customHeight="1">
      <c r="A52" s="147">
        <v>12</v>
      </c>
      <c r="B52" s="133" t="s">
        <v>186</v>
      </c>
      <c r="C52" s="170" t="s">
        <v>54</v>
      </c>
      <c r="D52" s="170" t="s">
        <v>47</v>
      </c>
      <c r="E52" s="170" t="s">
        <v>98</v>
      </c>
      <c r="F52" s="170" t="s">
        <v>187</v>
      </c>
      <c r="G52" s="171" t="s">
        <v>106</v>
      </c>
      <c r="H52" s="172">
        <v>147424136</v>
      </c>
      <c r="I52" s="173" t="s">
        <v>46</v>
      </c>
      <c r="J52" s="120" t="s">
        <v>115</v>
      </c>
      <c r="K52" s="122" t="s">
        <v>113</v>
      </c>
      <c r="L52" s="124"/>
      <c r="M52" s="124"/>
      <c r="N52" s="124"/>
    </row>
    <row r="53" spans="1:14" ht="15.75" customHeight="1">
      <c r="A53" s="147"/>
      <c r="B53" s="133"/>
      <c r="C53" s="170"/>
      <c r="D53" s="170"/>
      <c r="E53" s="170"/>
      <c r="F53" s="170"/>
      <c r="G53" s="171"/>
      <c r="H53" s="172"/>
      <c r="I53" s="174">
        <v>45142</v>
      </c>
      <c r="J53" s="121"/>
      <c r="K53" s="123"/>
      <c r="L53" s="125"/>
      <c r="M53" s="125"/>
      <c r="N53" s="131"/>
    </row>
    <row r="54" spans="1:14" ht="59.4" customHeight="1">
      <c r="A54" s="147">
        <v>13</v>
      </c>
      <c r="B54" s="133" t="s">
        <v>188</v>
      </c>
      <c r="C54" s="170" t="s">
        <v>75</v>
      </c>
      <c r="D54" s="170" t="s">
        <v>47</v>
      </c>
      <c r="E54" s="170" t="s">
        <v>87</v>
      </c>
      <c r="F54" s="170" t="s">
        <v>189</v>
      </c>
      <c r="G54" s="171" t="s">
        <v>88</v>
      </c>
      <c r="H54" s="172">
        <v>517008961</v>
      </c>
      <c r="I54" s="173" t="s">
        <v>46</v>
      </c>
      <c r="J54" s="120" t="s">
        <v>90</v>
      </c>
      <c r="K54" s="122" t="s">
        <v>218</v>
      </c>
      <c r="L54" s="124"/>
      <c r="M54" s="124"/>
      <c r="N54" s="124"/>
    </row>
    <row r="55" spans="1:14" ht="15">
      <c r="A55" s="147"/>
      <c r="B55" s="133"/>
      <c r="C55" s="170"/>
      <c r="D55" s="170"/>
      <c r="E55" s="170"/>
      <c r="F55" s="170"/>
      <c r="G55" s="171"/>
      <c r="H55" s="172"/>
      <c r="I55" s="174">
        <v>45141</v>
      </c>
      <c r="J55" s="121"/>
      <c r="K55" s="123"/>
      <c r="L55" s="125"/>
      <c r="M55" s="125"/>
      <c r="N55" s="131"/>
    </row>
    <row r="56" spans="1:14" ht="51" customHeight="1">
      <c r="A56" s="147">
        <v>14</v>
      </c>
      <c r="B56" s="143" t="s">
        <v>130</v>
      </c>
      <c r="C56" s="144" t="s">
        <v>54</v>
      </c>
      <c r="D56" s="144" t="s">
        <v>47</v>
      </c>
      <c r="E56" s="144" t="s">
        <v>190</v>
      </c>
      <c r="F56" s="144" t="s">
        <v>191</v>
      </c>
      <c r="G56" s="139" t="s">
        <v>199</v>
      </c>
      <c r="H56" s="132">
        <v>239119668</v>
      </c>
      <c r="I56" s="101" t="s">
        <v>46</v>
      </c>
      <c r="J56" s="120" t="s">
        <v>221</v>
      </c>
      <c r="K56" s="122" t="s">
        <v>219</v>
      </c>
      <c r="L56" s="124"/>
      <c r="M56" s="124"/>
      <c r="N56" s="124"/>
    </row>
    <row r="57" spans="1:14" ht="15">
      <c r="A57" s="147"/>
      <c r="B57" s="143"/>
      <c r="C57" s="144"/>
      <c r="D57" s="144"/>
      <c r="E57" s="144"/>
      <c r="F57" s="144"/>
      <c r="G57" s="139"/>
      <c r="H57" s="132"/>
      <c r="I57" s="49">
        <v>45141</v>
      </c>
      <c r="J57" s="121"/>
      <c r="K57" s="123"/>
      <c r="L57" s="125"/>
      <c r="M57" s="125"/>
      <c r="N57" s="131"/>
    </row>
    <row r="58" spans="1:14" ht="51.6" customHeight="1">
      <c r="A58" s="147">
        <v>15</v>
      </c>
      <c r="B58" s="133" t="s">
        <v>192</v>
      </c>
      <c r="C58" s="170" t="s">
        <v>75</v>
      </c>
      <c r="D58" s="170" t="s">
        <v>47</v>
      </c>
      <c r="E58" s="170" t="s">
        <v>165</v>
      </c>
      <c r="F58" s="170" t="s">
        <v>193</v>
      </c>
      <c r="G58" s="171" t="s">
        <v>194</v>
      </c>
      <c r="H58" s="172">
        <v>4511335236</v>
      </c>
      <c r="I58" s="173" t="s">
        <v>46</v>
      </c>
      <c r="J58" s="120" t="s">
        <v>209</v>
      </c>
      <c r="K58" s="122" t="s">
        <v>203</v>
      </c>
      <c r="L58" s="124"/>
      <c r="M58" s="124"/>
      <c r="N58" s="124"/>
    </row>
    <row r="59" spans="1:14" ht="15">
      <c r="A59" s="147"/>
      <c r="B59" s="133"/>
      <c r="C59" s="170"/>
      <c r="D59" s="170"/>
      <c r="E59" s="170"/>
      <c r="F59" s="170"/>
      <c r="G59" s="171"/>
      <c r="H59" s="172"/>
      <c r="I59" s="174">
        <v>45141</v>
      </c>
      <c r="J59" s="121"/>
      <c r="K59" s="123"/>
      <c r="L59" s="125"/>
      <c r="M59" s="125"/>
      <c r="N59" s="131"/>
    </row>
    <row r="60" spans="1:14" ht="74.4" customHeight="1">
      <c r="A60" s="147">
        <v>16</v>
      </c>
      <c r="B60" s="133" t="s">
        <v>200</v>
      </c>
      <c r="C60" s="170" t="s">
        <v>54</v>
      </c>
      <c r="D60" s="170" t="s">
        <v>47</v>
      </c>
      <c r="E60" s="170" t="s">
        <v>104</v>
      </c>
      <c r="F60" s="170" t="s">
        <v>201</v>
      </c>
      <c r="G60" s="171" t="s">
        <v>110</v>
      </c>
      <c r="H60" s="172">
        <v>251381650</v>
      </c>
      <c r="I60" s="173" t="s">
        <v>46</v>
      </c>
      <c r="J60" s="120" t="s">
        <v>119</v>
      </c>
      <c r="K60" s="122" t="s">
        <v>220</v>
      </c>
      <c r="L60" s="124"/>
      <c r="M60" s="124"/>
      <c r="N60" s="124"/>
    </row>
    <row r="61" spans="1:14" ht="15.75" customHeight="1">
      <c r="A61" s="147"/>
      <c r="B61" s="133"/>
      <c r="C61" s="170"/>
      <c r="D61" s="170"/>
      <c r="E61" s="170"/>
      <c r="F61" s="170"/>
      <c r="G61" s="171"/>
      <c r="H61" s="172"/>
      <c r="I61" s="174">
        <v>45139</v>
      </c>
      <c r="J61" s="121"/>
      <c r="K61" s="123"/>
      <c r="L61" s="125"/>
      <c r="M61" s="125"/>
      <c r="N61" s="131"/>
    </row>
    <row r="62" spans="3:9" ht="15">
      <c r="C62" s="47"/>
      <c r="D62" s="47"/>
      <c r="E62" s="47"/>
      <c r="F62" s="47"/>
      <c r="G62" s="47"/>
      <c r="H62" s="72"/>
      <c r="I62" s="47"/>
    </row>
    <row r="63" spans="1:14" ht="21">
      <c r="A63" s="3"/>
      <c r="B63" s="148" t="s">
        <v>19</v>
      </c>
      <c r="C63" s="148"/>
      <c r="D63" s="148"/>
      <c r="E63" s="148"/>
      <c r="F63" s="148"/>
      <c r="G63" s="148"/>
      <c r="H63" s="148"/>
      <c r="I63" s="148"/>
      <c r="J63" s="106"/>
      <c r="K63" s="107"/>
      <c r="L63" s="108"/>
      <c r="M63" s="108"/>
      <c r="N63" s="108"/>
    </row>
    <row r="64" spans="1:14" ht="14.4" customHeight="1">
      <c r="A64" s="109"/>
      <c r="C64" s="47"/>
      <c r="D64" s="47"/>
      <c r="E64" s="47"/>
      <c r="F64" s="47"/>
      <c r="G64" s="47"/>
      <c r="H64" s="105"/>
      <c r="I64" s="47"/>
      <c r="J64" s="106"/>
      <c r="K64" s="107"/>
      <c r="L64" s="108"/>
      <c r="M64" s="108"/>
      <c r="N64" s="108"/>
    </row>
    <row r="65" spans="1:14" ht="15">
      <c r="A65" s="145" t="s">
        <v>24</v>
      </c>
      <c r="B65" s="120" t="s">
        <v>8</v>
      </c>
      <c r="C65" s="120" t="s">
        <v>0</v>
      </c>
      <c r="D65" s="120" t="s">
        <v>1</v>
      </c>
      <c r="E65" s="120" t="s">
        <v>2</v>
      </c>
      <c r="F65" s="120" t="s">
        <v>3</v>
      </c>
      <c r="G65" s="120" t="s">
        <v>4</v>
      </c>
      <c r="H65" s="127" t="s">
        <v>5</v>
      </c>
      <c r="I65" s="57" t="s">
        <v>6</v>
      </c>
      <c r="J65" s="129" t="s">
        <v>9</v>
      </c>
      <c r="K65" s="130"/>
      <c r="L65" s="147" t="s">
        <v>12</v>
      </c>
      <c r="M65" s="149"/>
      <c r="N65" s="150"/>
    </row>
    <row r="66" spans="1:14" ht="15.75" customHeight="1">
      <c r="A66" s="146"/>
      <c r="B66" s="126"/>
      <c r="C66" s="126"/>
      <c r="D66" s="126"/>
      <c r="E66" s="126"/>
      <c r="F66" s="126"/>
      <c r="G66" s="126"/>
      <c r="H66" s="128"/>
      <c r="I66" s="50" t="s">
        <v>7</v>
      </c>
      <c r="J66" s="2" t="s">
        <v>2</v>
      </c>
      <c r="K66" s="2" t="s">
        <v>11</v>
      </c>
      <c r="L66" s="50" t="s">
        <v>13</v>
      </c>
      <c r="M66" s="50" t="s">
        <v>14</v>
      </c>
      <c r="N66" s="50" t="s">
        <v>15</v>
      </c>
    </row>
    <row r="67" spans="1:14" ht="79.2" customHeight="1">
      <c r="A67" s="142">
        <v>1</v>
      </c>
      <c r="B67" s="133" t="s">
        <v>236</v>
      </c>
      <c r="C67" s="170" t="s">
        <v>57</v>
      </c>
      <c r="D67" s="170" t="s">
        <v>55</v>
      </c>
      <c r="E67" s="170" t="s">
        <v>237</v>
      </c>
      <c r="F67" s="170" t="s">
        <v>238</v>
      </c>
      <c r="G67" s="171" t="s">
        <v>247</v>
      </c>
      <c r="H67" s="172">
        <v>141153381</v>
      </c>
      <c r="I67" s="173" t="s">
        <v>56</v>
      </c>
      <c r="J67" s="120" t="s">
        <v>254</v>
      </c>
      <c r="K67" s="122" t="s">
        <v>249</v>
      </c>
      <c r="L67" s="124" t="s">
        <v>250</v>
      </c>
      <c r="M67" s="124" t="s">
        <v>251</v>
      </c>
      <c r="N67" s="124"/>
    </row>
    <row r="68" spans="1:14" ht="15.75" customHeight="1">
      <c r="A68" s="142"/>
      <c r="B68" s="133"/>
      <c r="C68" s="170"/>
      <c r="D68" s="170"/>
      <c r="E68" s="170"/>
      <c r="F68" s="170"/>
      <c r="G68" s="171"/>
      <c r="H68" s="172"/>
      <c r="I68" s="174">
        <v>45141</v>
      </c>
      <c r="J68" s="121"/>
      <c r="K68" s="123"/>
      <c r="L68" s="125"/>
      <c r="M68" s="125"/>
      <c r="N68" s="131"/>
    </row>
    <row r="69" spans="1:14" ht="54" customHeight="1">
      <c r="A69" s="142">
        <v>2</v>
      </c>
      <c r="B69" s="133" t="s">
        <v>239</v>
      </c>
      <c r="C69" s="170" t="s">
        <v>73</v>
      </c>
      <c r="D69" s="170" t="s">
        <v>47</v>
      </c>
      <c r="E69" s="170" t="s">
        <v>136</v>
      </c>
      <c r="F69" s="170" t="s">
        <v>240</v>
      </c>
      <c r="G69" s="171" t="s">
        <v>146</v>
      </c>
      <c r="H69" s="172">
        <v>118965600</v>
      </c>
      <c r="I69" s="173" t="s">
        <v>241</v>
      </c>
      <c r="J69" s="120" t="s">
        <v>152</v>
      </c>
      <c r="K69" s="122" t="s">
        <v>252</v>
      </c>
      <c r="L69" s="124"/>
      <c r="M69" s="124"/>
      <c r="N69" s="124"/>
    </row>
    <row r="70" spans="1:14" ht="15.75" customHeight="1">
      <c r="A70" s="142"/>
      <c r="B70" s="133"/>
      <c r="C70" s="170"/>
      <c r="D70" s="170"/>
      <c r="E70" s="170"/>
      <c r="F70" s="170"/>
      <c r="G70" s="171"/>
      <c r="H70" s="172"/>
      <c r="I70" s="174">
        <v>45139</v>
      </c>
      <c r="J70" s="121"/>
      <c r="K70" s="123"/>
      <c r="L70" s="125"/>
      <c r="M70" s="125"/>
      <c r="N70" s="131"/>
    </row>
    <row r="71" spans="1:14" ht="51.6" customHeight="1">
      <c r="A71" s="142">
        <v>3</v>
      </c>
      <c r="B71" s="133" t="s">
        <v>242</v>
      </c>
      <c r="C71" s="170" t="s">
        <v>243</v>
      </c>
      <c r="D71" s="170" t="s">
        <v>47</v>
      </c>
      <c r="E71" s="170" t="s">
        <v>244</v>
      </c>
      <c r="F71" s="170" t="s">
        <v>245</v>
      </c>
      <c r="G71" s="171" t="s">
        <v>248</v>
      </c>
      <c r="H71" s="172">
        <v>1385120923</v>
      </c>
      <c r="I71" s="173" t="s">
        <v>67</v>
      </c>
      <c r="J71" s="120" t="s">
        <v>255</v>
      </c>
      <c r="K71" s="122" t="s">
        <v>253</v>
      </c>
      <c r="L71" s="124"/>
      <c r="M71" s="124"/>
      <c r="N71" s="124"/>
    </row>
    <row r="72" spans="1:14" ht="15.75" customHeight="1">
      <c r="A72" s="142"/>
      <c r="B72" s="133"/>
      <c r="C72" s="170"/>
      <c r="D72" s="170"/>
      <c r="E72" s="170"/>
      <c r="F72" s="170"/>
      <c r="G72" s="171"/>
      <c r="H72" s="172"/>
      <c r="I72" s="174" t="s">
        <v>246</v>
      </c>
      <c r="J72" s="121"/>
      <c r="K72" s="123"/>
      <c r="L72" s="125"/>
      <c r="M72" s="125"/>
      <c r="N72" s="131"/>
    </row>
  </sheetData>
  <mergeCells count="356">
    <mergeCell ref="A69:A70"/>
    <mergeCell ref="J69:J70"/>
    <mergeCell ref="K69:K70"/>
    <mergeCell ref="L69:L70"/>
    <mergeCell ref="M69:M70"/>
    <mergeCell ref="N69:N70"/>
    <mergeCell ref="A71:A72"/>
    <mergeCell ref="J71:J72"/>
    <mergeCell ref="K71:K72"/>
    <mergeCell ref="L71:L72"/>
    <mergeCell ref="M71:M72"/>
    <mergeCell ref="N71:N72"/>
    <mergeCell ref="B69:B70"/>
    <mergeCell ref="C69:C70"/>
    <mergeCell ref="D69:D70"/>
    <mergeCell ref="E69:E70"/>
    <mergeCell ref="F69:F70"/>
    <mergeCell ref="G69:G70"/>
    <mergeCell ref="H69:H70"/>
    <mergeCell ref="B71:B72"/>
    <mergeCell ref="C71:C72"/>
    <mergeCell ref="D71:D72"/>
    <mergeCell ref="E71:E72"/>
    <mergeCell ref="F71:F72"/>
    <mergeCell ref="G71:G72"/>
    <mergeCell ref="H71:H72"/>
    <mergeCell ref="K60:K61"/>
    <mergeCell ref="L60:L61"/>
    <mergeCell ref="M60:M61"/>
    <mergeCell ref="N60:N61"/>
    <mergeCell ref="A60:A61"/>
    <mergeCell ref="B60:B61"/>
    <mergeCell ref="C60:C61"/>
    <mergeCell ref="D60:D61"/>
    <mergeCell ref="E60:E61"/>
    <mergeCell ref="F60:F61"/>
    <mergeCell ref="G60:G61"/>
    <mergeCell ref="H60:H61"/>
    <mergeCell ref="J60:J61"/>
    <mergeCell ref="A16:A17"/>
    <mergeCell ref="B16:B17"/>
    <mergeCell ref="C16:C17"/>
    <mergeCell ref="D16:D17"/>
    <mergeCell ref="E16:E17"/>
    <mergeCell ref="F16:F17"/>
    <mergeCell ref="G16:G17"/>
    <mergeCell ref="H16:H17"/>
    <mergeCell ref="J16:J17"/>
    <mergeCell ref="K58:K59"/>
    <mergeCell ref="L58:L59"/>
    <mergeCell ref="M58:M59"/>
    <mergeCell ref="N58:N59"/>
    <mergeCell ref="A58:A59"/>
    <mergeCell ref="B58:B59"/>
    <mergeCell ref="C58:C59"/>
    <mergeCell ref="D58:D59"/>
    <mergeCell ref="E58:E59"/>
    <mergeCell ref="F58:F59"/>
    <mergeCell ref="G58:G59"/>
    <mergeCell ref="H58:H59"/>
    <mergeCell ref="J58:J59"/>
    <mergeCell ref="K54:K55"/>
    <mergeCell ref="L54:L55"/>
    <mergeCell ref="M54:M55"/>
    <mergeCell ref="N54:N55"/>
    <mergeCell ref="A56:A57"/>
    <mergeCell ref="B56:B57"/>
    <mergeCell ref="C56:C57"/>
    <mergeCell ref="D56:D57"/>
    <mergeCell ref="E56:E57"/>
    <mergeCell ref="F56:F57"/>
    <mergeCell ref="G56:G57"/>
    <mergeCell ref="H56:H57"/>
    <mergeCell ref="J56:J57"/>
    <mergeCell ref="K56:K57"/>
    <mergeCell ref="L56:L57"/>
    <mergeCell ref="M56:M57"/>
    <mergeCell ref="N56:N57"/>
    <mergeCell ref="A54:A55"/>
    <mergeCell ref="B54:B55"/>
    <mergeCell ref="C54:C55"/>
    <mergeCell ref="D54:D55"/>
    <mergeCell ref="E54:E55"/>
    <mergeCell ref="F54:F55"/>
    <mergeCell ref="G54:G55"/>
    <mergeCell ref="H54:H55"/>
    <mergeCell ref="J54:J55"/>
    <mergeCell ref="K50:K51"/>
    <mergeCell ref="L50:L51"/>
    <mergeCell ref="M50:M51"/>
    <mergeCell ref="N50:N51"/>
    <mergeCell ref="A52:A53"/>
    <mergeCell ref="B52:B53"/>
    <mergeCell ref="C52:C53"/>
    <mergeCell ref="D52:D53"/>
    <mergeCell ref="E52:E53"/>
    <mergeCell ref="F52:F53"/>
    <mergeCell ref="G52:G53"/>
    <mergeCell ref="H52:H53"/>
    <mergeCell ref="J52:J53"/>
    <mergeCell ref="K52:K53"/>
    <mergeCell ref="L52:L53"/>
    <mergeCell ref="M52:M53"/>
    <mergeCell ref="N52:N53"/>
    <mergeCell ref="A50:A51"/>
    <mergeCell ref="B50:B51"/>
    <mergeCell ref="C50:C51"/>
    <mergeCell ref="D50:D51"/>
    <mergeCell ref="E50:E51"/>
    <mergeCell ref="F50:F51"/>
    <mergeCell ref="G50:G51"/>
    <mergeCell ref="H50:H51"/>
    <mergeCell ref="J50:J51"/>
    <mergeCell ref="K46:K47"/>
    <mergeCell ref="L46:L47"/>
    <mergeCell ref="M46:M47"/>
    <mergeCell ref="N46:N47"/>
    <mergeCell ref="A48:A49"/>
    <mergeCell ref="B48:B49"/>
    <mergeCell ref="C48:C49"/>
    <mergeCell ref="D48:D49"/>
    <mergeCell ref="E48:E49"/>
    <mergeCell ref="F48:F49"/>
    <mergeCell ref="G48:G49"/>
    <mergeCell ref="H48:H49"/>
    <mergeCell ref="J48:J49"/>
    <mergeCell ref="K48:K49"/>
    <mergeCell ref="L48:L49"/>
    <mergeCell ref="M48:M49"/>
    <mergeCell ref="N48:N49"/>
    <mergeCell ref="A46:A47"/>
    <mergeCell ref="B46:B47"/>
    <mergeCell ref="C46:C47"/>
    <mergeCell ref="D46:D47"/>
    <mergeCell ref="E46:E47"/>
    <mergeCell ref="F46:F47"/>
    <mergeCell ref="G46:G47"/>
    <mergeCell ref="H46:H47"/>
    <mergeCell ref="J46:J47"/>
    <mergeCell ref="K42:K43"/>
    <mergeCell ref="L42:L43"/>
    <mergeCell ref="M42:M43"/>
    <mergeCell ref="N42:N43"/>
    <mergeCell ref="A44:A45"/>
    <mergeCell ref="B44:B45"/>
    <mergeCell ref="C44:C45"/>
    <mergeCell ref="D44:D45"/>
    <mergeCell ref="E44:E45"/>
    <mergeCell ref="F44:F45"/>
    <mergeCell ref="G44:G45"/>
    <mergeCell ref="H44:H45"/>
    <mergeCell ref="J44:J45"/>
    <mergeCell ref="K44:K45"/>
    <mergeCell ref="L44:L45"/>
    <mergeCell ref="M44:M45"/>
    <mergeCell ref="N44:N45"/>
    <mergeCell ref="A42:A43"/>
    <mergeCell ref="B42:B43"/>
    <mergeCell ref="C42:C43"/>
    <mergeCell ref="D42:D43"/>
    <mergeCell ref="E42:E43"/>
    <mergeCell ref="F42:F43"/>
    <mergeCell ref="G42:G43"/>
    <mergeCell ref="H42:H43"/>
    <mergeCell ref="J42:J43"/>
    <mergeCell ref="J23:J24"/>
    <mergeCell ref="K23:K24"/>
    <mergeCell ref="G34:G35"/>
    <mergeCell ref="M23:M24"/>
    <mergeCell ref="N23:N24"/>
    <mergeCell ref="A23:A24"/>
    <mergeCell ref="C32:C33"/>
    <mergeCell ref="D32:D33"/>
    <mergeCell ref="C34:C35"/>
    <mergeCell ref="D34:D35"/>
    <mergeCell ref="E34:E35"/>
    <mergeCell ref="F34:F35"/>
    <mergeCell ref="A34:A35"/>
    <mergeCell ref="L23:L24"/>
    <mergeCell ref="A28:A29"/>
    <mergeCell ref="C28:C29"/>
    <mergeCell ref="E28:E29"/>
    <mergeCell ref="G28:G29"/>
    <mergeCell ref="E32:E33"/>
    <mergeCell ref="F32:F33"/>
    <mergeCell ref="G32:G33"/>
    <mergeCell ref="A32:A33"/>
    <mergeCell ref="B28:B29"/>
    <mergeCell ref="D28:D29"/>
    <mergeCell ref="L40:L41"/>
    <mergeCell ref="M40:M41"/>
    <mergeCell ref="H34:H35"/>
    <mergeCell ref="N40:N41"/>
    <mergeCell ref="N38:N39"/>
    <mergeCell ref="A38:A39"/>
    <mergeCell ref="B38:B39"/>
    <mergeCell ref="C38:C39"/>
    <mergeCell ref="D38:D39"/>
    <mergeCell ref="E38:E39"/>
    <mergeCell ref="B34:B35"/>
    <mergeCell ref="B36:B37"/>
    <mergeCell ref="A36:A37"/>
    <mergeCell ref="F40:F41"/>
    <mergeCell ref="C36:C37"/>
    <mergeCell ref="D36:D37"/>
    <mergeCell ref="E36:E37"/>
    <mergeCell ref="F36:F37"/>
    <mergeCell ref="N36:N37"/>
    <mergeCell ref="H36:H37"/>
    <mergeCell ref="M36:M37"/>
    <mergeCell ref="L36:L37"/>
    <mergeCell ref="A5:A6"/>
    <mergeCell ref="B5:B6"/>
    <mergeCell ref="C5:C6"/>
    <mergeCell ref="D5:D6"/>
    <mergeCell ref="E5:E6"/>
    <mergeCell ref="F5:F6"/>
    <mergeCell ref="G5:G6"/>
    <mergeCell ref="H5:H6"/>
    <mergeCell ref="A7:A8"/>
    <mergeCell ref="B7:B8"/>
    <mergeCell ref="C7:C8"/>
    <mergeCell ref="D7:D8"/>
    <mergeCell ref="E7:E8"/>
    <mergeCell ref="F7:F8"/>
    <mergeCell ref="G7:G8"/>
    <mergeCell ref="H7:H8"/>
    <mergeCell ref="A12:A13"/>
    <mergeCell ref="C10:I10"/>
    <mergeCell ref="F1:G1"/>
    <mergeCell ref="C3:I3"/>
    <mergeCell ref="H28:H29"/>
    <mergeCell ref="G12:G13"/>
    <mergeCell ref="H12:H13"/>
    <mergeCell ref="B26:I26"/>
    <mergeCell ref="C12:C13"/>
    <mergeCell ref="D12:D13"/>
    <mergeCell ref="E12:E13"/>
    <mergeCell ref="F12:F13"/>
    <mergeCell ref="H14:H15"/>
    <mergeCell ref="F28:F29"/>
    <mergeCell ref="F14:F15"/>
    <mergeCell ref="B12:B13"/>
    <mergeCell ref="E14:E15"/>
    <mergeCell ref="F23:F24"/>
    <mergeCell ref="G23:G24"/>
    <mergeCell ref="A1:D1"/>
    <mergeCell ref="D23:D24"/>
    <mergeCell ref="E23:E24"/>
    <mergeCell ref="A21:A22"/>
    <mergeCell ref="B21:B22"/>
    <mergeCell ref="M7:M8"/>
    <mergeCell ref="N7:N8"/>
    <mergeCell ref="J21:K21"/>
    <mergeCell ref="L21:N21"/>
    <mergeCell ref="K14:K15"/>
    <mergeCell ref="J14:J15"/>
    <mergeCell ref="N14:N15"/>
    <mergeCell ref="J7:J8"/>
    <mergeCell ref="L14:L15"/>
    <mergeCell ref="M14:M15"/>
    <mergeCell ref="K16:K17"/>
    <mergeCell ref="L16:L17"/>
    <mergeCell ref="M16:M17"/>
    <mergeCell ref="N16:N17"/>
    <mergeCell ref="J30:J31"/>
    <mergeCell ref="F38:F39"/>
    <mergeCell ref="J5:K5"/>
    <mergeCell ref="J34:J35"/>
    <mergeCell ref="K34:K35"/>
    <mergeCell ref="L34:L35"/>
    <mergeCell ref="M34:M35"/>
    <mergeCell ref="N34:N35"/>
    <mergeCell ref="L28:N28"/>
    <mergeCell ref="J28:K28"/>
    <mergeCell ref="J32:J33"/>
    <mergeCell ref="K32:K33"/>
    <mergeCell ref="L32:L33"/>
    <mergeCell ref="M32:M33"/>
    <mergeCell ref="N32:N33"/>
    <mergeCell ref="K30:K31"/>
    <mergeCell ref="L30:L31"/>
    <mergeCell ref="M30:M31"/>
    <mergeCell ref="N30:N31"/>
    <mergeCell ref="L5:N5"/>
    <mergeCell ref="J12:K12"/>
    <mergeCell ref="L12:N12"/>
    <mergeCell ref="K7:K8"/>
    <mergeCell ref="L7:L8"/>
    <mergeCell ref="E21:E22"/>
    <mergeCell ref="F21:F22"/>
    <mergeCell ref="G21:G22"/>
    <mergeCell ref="G14:G15"/>
    <mergeCell ref="C21:C22"/>
    <mergeCell ref="D21:D22"/>
    <mergeCell ref="H21:H22"/>
    <mergeCell ref="B23:B24"/>
    <mergeCell ref="C23:C24"/>
    <mergeCell ref="A14:A15"/>
    <mergeCell ref="A67:A68"/>
    <mergeCell ref="B67:B68"/>
    <mergeCell ref="C67:C68"/>
    <mergeCell ref="D67:D68"/>
    <mergeCell ref="E67:E68"/>
    <mergeCell ref="A65:A66"/>
    <mergeCell ref="B65:B66"/>
    <mergeCell ref="C65:C66"/>
    <mergeCell ref="D65:D66"/>
    <mergeCell ref="A30:A31"/>
    <mergeCell ref="A40:A41"/>
    <mergeCell ref="B40:B41"/>
    <mergeCell ref="C40:C41"/>
    <mergeCell ref="D40:D41"/>
    <mergeCell ref="E40:E41"/>
    <mergeCell ref="B32:B33"/>
    <mergeCell ref="E65:E66"/>
    <mergeCell ref="B63:I63"/>
    <mergeCell ref="C19:I19"/>
    <mergeCell ref="H23:H24"/>
    <mergeCell ref="B14:B15"/>
    <mergeCell ref="C14:C15"/>
    <mergeCell ref="D14:D15"/>
    <mergeCell ref="B30:B31"/>
    <mergeCell ref="C30:C31"/>
    <mergeCell ref="D30:D31"/>
    <mergeCell ref="E30:E31"/>
    <mergeCell ref="F30:F31"/>
    <mergeCell ref="G30:G31"/>
    <mergeCell ref="H30:H31"/>
    <mergeCell ref="G38:G39"/>
    <mergeCell ref="H38:H39"/>
    <mergeCell ref="G36:G37"/>
    <mergeCell ref="J67:J68"/>
    <mergeCell ref="K67:K68"/>
    <mergeCell ref="L67:L68"/>
    <mergeCell ref="F65:F66"/>
    <mergeCell ref="G65:G66"/>
    <mergeCell ref="H65:H66"/>
    <mergeCell ref="J65:K65"/>
    <mergeCell ref="N67:N68"/>
    <mergeCell ref="H32:H33"/>
    <mergeCell ref="L38:L39"/>
    <mergeCell ref="J38:J39"/>
    <mergeCell ref="G40:G41"/>
    <mergeCell ref="H40:H41"/>
    <mergeCell ref="J40:J41"/>
    <mergeCell ref="J36:J37"/>
    <mergeCell ref="K36:K37"/>
    <mergeCell ref="K38:K39"/>
    <mergeCell ref="M67:M68"/>
    <mergeCell ref="L65:N65"/>
    <mergeCell ref="F67:F68"/>
    <mergeCell ref="G67:G68"/>
    <mergeCell ref="H67:H68"/>
    <mergeCell ref="M38:M39"/>
    <mergeCell ref="K40:K41"/>
  </mergeCells>
  <hyperlinks>
    <hyperlink ref="B14" r:id="rId1" display="javascript: consultaProceso('23-11-13760222')"/>
    <hyperlink ref="B16" r:id="rId2" display="javascript: consultaProceso('23-11-13736873')"/>
    <hyperlink ref="B14:B15" r:id="rId3" display="SA-012-2023"/>
    <hyperlink ref="B16:B17" r:id="rId4" display="FOVISRU-01-2023"/>
    <hyperlink ref="B23" r:id="rId5" display="javascript: consultaProceso('23-11-13681767')"/>
    <hyperlink ref="B23:B24" r:id="rId6" display="SAMC 006-2023"/>
    <hyperlink ref="B30" r:id="rId7" display="javascript: consultaProceso('23-1-231020')"/>
    <hyperlink ref="B32" r:id="rId8" display="javascript: consultaProceso('23-21-39866')"/>
    <hyperlink ref="B34" r:id="rId9" display="javascript: consultaProceso('23-21-39172')"/>
    <hyperlink ref="B36" r:id="rId10" display="javascript: consultaProceso('23-11-13760800')"/>
    <hyperlink ref="B38" r:id="rId11" display="javascript: consultaProceso('23-4-13763647')"/>
    <hyperlink ref="B40" r:id="rId12" display="javascript: consultaProceso('23-11-13757018')"/>
    <hyperlink ref="B42" r:id="rId13" display="javascript: consultaProceso('23-21-39737')"/>
    <hyperlink ref="B44" r:id="rId14" display="javascript: consultaProceso('23-11-13762032')"/>
    <hyperlink ref="B46" r:id="rId15" display="javascript: consultaProceso('23-11-13754121')"/>
    <hyperlink ref="B48" r:id="rId16" display="javascript: consultaProceso('23-11-13752295')"/>
    <hyperlink ref="B50" r:id="rId17" display="javascript: consultaProceso('23-11-13744367')"/>
    <hyperlink ref="B52" r:id="rId18" display="javascript: consultaProceso('23-11-13757947')"/>
    <hyperlink ref="B54" r:id="rId19" display="javascript: consultaProceso('23-21-39423')"/>
    <hyperlink ref="B56" r:id="rId20" display="javascript: consultaProceso('23-11-13748654')"/>
    <hyperlink ref="B58" r:id="rId21" display="javascript: consultaProceso('23-21-39425')"/>
    <hyperlink ref="B60" r:id="rId22" display="javascript: consultaProceso('23-11-13753198')"/>
    <hyperlink ref="B40:B41" r:id="rId23" display="SA-033-2023"/>
    <hyperlink ref="B42:B43" r:id="rId24" display="LP-003-2023"/>
    <hyperlink ref="B44:B45" r:id="rId25" display="PSAMC No 003/2023"/>
    <hyperlink ref="B46:B47" r:id="rId26" display="CO-SAMC-258-2023"/>
    <hyperlink ref="B48:B49" r:id="rId27" display="SA-005-2023"/>
    <hyperlink ref="B50:B51" r:id="rId28" display="SAMC-005-2023"/>
    <hyperlink ref="B52:B53" r:id="rId29" display="SAMC-007-2023"/>
    <hyperlink ref="K42" r:id="rId30" display="mailto:contratacion@ituango-antioquia.gov.co"/>
    <hyperlink ref="K46" r:id="rId31" display="mailto:planeacion@campamento-antioquia.gov.co"/>
    <hyperlink ref="B54:B55" r:id="rId32" display="LP-002-2023"/>
    <hyperlink ref="B56:B57" r:id="rId33" display="SA-006-2023"/>
    <hyperlink ref="B58:B59" r:id="rId34" display="LP-001-2023"/>
    <hyperlink ref="B60:B61" r:id="rId35" display="SA-SA-2023-008"/>
    <hyperlink ref="B67" r:id="rId36" display="javascript: consultaProceso('23-4-13759969')"/>
    <hyperlink ref="B69" r:id="rId37" display="javascript: consultaProceso('23-9-492324')"/>
    <hyperlink ref="B71" r:id="rId38" display="javascript: consultaProceso('23-22-72756')"/>
    <hyperlink ref="B67:B68" r:id="rId39" display="CVS 008-2023"/>
    <hyperlink ref="B69:B70" r:id="rId40" display="SA-010-2023"/>
    <hyperlink ref="B71:B72" r:id="rId41" display="IP-017-2023"/>
    <hyperlink ref="K67" r:id="rId42" display="mailto:contratacion@sanroque-antioquia.gov.co"/>
  </hyperlinks>
  <printOptions/>
  <pageMargins left="0.7" right="0.7" top="0.75" bottom="0.75" header="0.3" footer="0.3"/>
  <pageSetup horizontalDpi="600" verticalDpi="600" orientation="portrait"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4"/>
  <sheetViews>
    <sheetView showGridLines="0" zoomScale="90" zoomScaleNormal="90" workbookViewId="0" topLeftCell="A1">
      <selection activeCell="A1" sqref="A1:D1"/>
    </sheetView>
  </sheetViews>
  <sheetFormatPr defaultColWidth="11.421875" defaultRowHeight="15"/>
  <cols>
    <col min="2" max="2" width="18.57421875" style="0" customWidth="1"/>
    <col min="3" max="3" width="18.421875" style="0" customWidth="1"/>
    <col min="4" max="4" width="13.7109375" style="0" customWidth="1"/>
    <col min="5" max="5" width="23.421875" style="0" customWidth="1"/>
    <col min="6" max="6" width="54.57421875" style="0" customWidth="1"/>
    <col min="7" max="7" width="27.140625" style="0" customWidth="1"/>
    <col min="8" max="8" width="20.28125" style="74" customWidth="1"/>
    <col min="9" max="9" width="15.28125" style="0" customWidth="1"/>
    <col min="10" max="10" width="27.421875" style="0" customWidth="1"/>
    <col min="11" max="11" width="26.140625" style="0" customWidth="1"/>
    <col min="12" max="12" width="26.00390625" style="0" customWidth="1"/>
    <col min="13" max="13" width="22.421875" style="0" customWidth="1"/>
    <col min="14" max="14" width="23.140625" style="0" customWidth="1"/>
  </cols>
  <sheetData>
    <row r="1" spans="1:7" ht="25.8">
      <c r="A1" s="163" t="s">
        <v>16</v>
      </c>
      <c r="B1" s="163"/>
      <c r="C1" s="163"/>
      <c r="D1" s="163"/>
      <c r="F1" s="160" t="s">
        <v>128</v>
      </c>
      <c r="G1" s="160"/>
    </row>
    <row r="2" spans="1:14" ht="15.6" customHeight="1">
      <c r="A2" s="52"/>
      <c r="B2" s="58"/>
      <c r="C2" s="59"/>
      <c r="D2" s="59"/>
      <c r="E2" s="59"/>
      <c r="F2" s="59"/>
      <c r="G2" s="60"/>
      <c r="H2" s="75"/>
      <c r="I2" s="61"/>
      <c r="J2" s="4"/>
      <c r="K2" s="45"/>
      <c r="L2" s="46"/>
      <c r="M2" s="46"/>
      <c r="N2" s="46"/>
    </row>
    <row r="3" spans="1:14" ht="21">
      <c r="A3" s="14"/>
      <c r="B3" s="14"/>
      <c r="C3" s="159" t="s">
        <v>43</v>
      </c>
      <c r="D3" s="159"/>
      <c r="E3" s="159"/>
      <c r="F3" s="159"/>
      <c r="G3" s="159"/>
      <c r="H3" s="159"/>
      <c r="I3" s="159"/>
      <c r="N3" s="46"/>
    </row>
    <row r="4" ht="15.75" customHeight="1">
      <c r="N4" s="46"/>
    </row>
    <row r="5" spans="1:14" ht="15">
      <c r="A5" s="145" t="s">
        <v>24</v>
      </c>
      <c r="B5" s="120" t="s">
        <v>8</v>
      </c>
      <c r="C5" s="120" t="s">
        <v>0</v>
      </c>
      <c r="D5" s="120" t="s">
        <v>1</v>
      </c>
      <c r="E5" s="120" t="s">
        <v>2</v>
      </c>
      <c r="F5" s="120" t="s">
        <v>3</v>
      </c>
      <c r="G5" s="120" t="s">
        <v>4</v>
      </c>
      <c r="H5" s="127" t="s">
        <v>5</v>
      </c>
      <c r="I5" s="57" t="s">
        <v>6</v>
      </c>
      <c r="J5" s="129" t="s">
        <v>9</v>
      </c>
      <c r="K5" s="130"/>
      <c r="L5" s="147" t="s">
        <v>12</v>
      </c>
      <c r="M5" s="149"/>
      <c r="N5" s="150"/>
    </row>
    <row r="6" spans="1:14" ht="15.75" customHeight="1">
      <c r="A6" s="131"/>
      <c r="B6" s="126"/>
      <c r="C6" s="126"/>
      <c r="D6" s="126"/>
      <c r="E6" s="126"/>
      <c r="F6" s="126"/>
      <c r="G6" s="126"/>
      <c r="H6" s="128"/>
      <c r="I6" s="50" t="s">
        <v>7</v>
      </c>
      <c r="J6" s="2" t="s">
        <v>2</v>
      </c>
      <c r="K6" s="2" t="s">
        <v>11</v>
      </c>
      <c r="L6" s="50" t="s">
        <v>13</v>
      </c>
      <c r="M6" s="50" t="s">
        <v>14</v>
      </c>
      <c r="N6" s="50" t="s">
        <v>15</v>
      </c>
    </row>
    <row r="7" spans="1:14" ht="52.2" customHeight="1">
      <c r="A7" s="140">
        <v>1</v>
      </c>
      <c r="B7" s="143" t="s">
        <v>130</v>
      </c>
      <c r="C7" s="144" t="s">
        <v>54</v>
      </c>
      <c r="D7" s="144" t="s">
        <v>47</v>
      </c>
      <c r="E7" s="144" t="s">
        <v>131</v>
      </c>
      <c r="F7" s="144" t="s">
        <v>132</v>
      </c>
      <c r="G7" s="139" t="s">
        <v>133</v>
      </c>
      <c r="H7" s="132">
        <v>100000000</v>
      </c>
      <c r="I7" s="101" t="s">
        <v>46</v>
      </c>
      <c r="J7" s="120" t="s">
        <v>135</v>
      </c>
      <c r="K7" s="122" t="s">
        <v>134</v>
      </c>
      <c r="L7" s="124"/>
      <c r="M7" s="124"/>
      <c r="N7" s="124"/>
    </row>
    <row r="8" spans="1:14" ht="15.75" customHeight="1">
      <c r="A8" s="141"/>
      <c r="B8" s="143"/>
      <c r="C8" s="144"/>
      <c r="D8" s="144"/>
      <c r="E8" s="144"/>
      <c r="F8" s="144"/>
      <c r="G8" s="139"/>
      <c r="H8" s="132"/>
      <c r="I8" s="49">
        <v>45152</v>
      </c>
      <c r="J8" s="121"/>
      <c r="K8" s="123"/>
      <c r="L8" s="125"/>
      <c r="M8" s="125"/>
      <c r="N8" s="125"/>
    </row>
    <row r="9" spans="1:14" ht="15.75" customHeight="1">
      <c r="A9" s="52"/>
      <c r="B9" s="58"/>
      <c r="C9" s="46"/>
      <c r="D9" s="46"/>
      <c r="E9" s="46"/>
      <c r="F9" s="46"/>
      <c r="G9" s="4"/>
      <c r="H9" s="76"/>
      <c r="I9" s="65"/>
      <c r="J9" s="4"/>
      <c r="K9" s="45"/>
      <c r="L9" s="46"/>
      <c r="M9" s="46"/>
      <c r="N9" s="46"/>
    </row>
    <row r="10" spans="1:14" ht="21">
      <c r="A10" s="14"/>
      <c r="B10" s="14"/>
      <c r="C10" s="159" t="s">
        <v>42</v>
      </c>
      <c r="D10" s="159"/>
      <c r="E10" s="159"/>
      <c r="F10" s="159"/>
      <c r="G10" s="159"/>
      <c r="H10" s="159"/>
      <c r="I10" s="159"/>
      <c r="N10" s="46"/>
    </row>
    <row r="11" ht="15.75" customHeight="1">
      <c r="N11" s="46"/>
    </row>
    <row r="12" spans="1:14" ht="15">
      <c r="A12" s="145" t="s">
        <v>24</v>
      </c>
      <c r="B12" s="120" t="s">
        <v>8</v>
      </c>
      <c r="C12" s="120" t="s">
        <v>0</v>
      </c>
      <c r="D12" s="120" t="s">
        <v>1</v>
      </c>
      <c r="E12" s="120" t="s">
        <v>2</v>
      </c>
      <c r="F12" s="120" t="s">
        <v>3</v>
      </c>
      <c r="G12" s="120" t="s">
        <v>4</v>
      </c>
      <c r="H12" s="127" t="s">
        <v>5</v>
      </c>
      <c r="I12" s="57" t="s">
        <v>6</v>
      </c>
      <c r="J12" s="129" t="s">
        <v>9</v>
      </c>
      <c r="K12" s="130"/>
      <c r="L12" s="147" t="s">
        <v>12</v>
      </c>
      <c r="M12" s="149"/>
      <c r="N12" s="150"/>
    </row>
    <row r="13" spans="1:14" ht="15.75" customHeight="1">
      <c r="A13" s="131"/>
      <c r="B13" s="126"/>
      <c r="C13" s="126"/>
      <c r="D13" s="126"/>
      <c r="E13" s="126"/>
      <c r="F13" s="126"/>
      <c r="G13" s="126"/>
      <c r="H13" s="128"/>
      <c r="I13" s="50" t="s">
        <v>7</v>
      </c>
      <c r="J13" s="2" t="s">
        <v>2</v>
      </c>
      <c r="K13" s="2" t="s">
        <v>11</v>
      </c>
      <c r="L13" s="50" t="s">
        <v>13</v>
      </c>
      <c r="M13" s="50" t="s">
        <v>14</v>
      </c>
      <c r="N13" s="50" t="s">
        <v>15</v>
      </c>
    </row>
    <row r="14" spans="1:14" ht="49.2" customHeight="1">
      <c r="A14" s="142">
        <v>1</v>
      </c>
      <c r="B14" s="143" t="s">
        <v>141</v>
      </c>
      <c r="C14" s="144" t="s">
        <v>91</v>
      </c>
      <c r="D14" s="144" t="s">
        <v>47</v>
      </c>
      <c r="E14" s="144" t="s">
        <v>122</v>
      </c>
      <c r="F14" s="144" t="s">
        <v>142</v>
      </c>
      <c r="G14" s="139" t="s">
        <v>123</v>
      </c>
      <c r="H14" s="132">
        <v>32480000</v>
      </c>
      <c r="I14" s="101" t="s">
        <v>46</v>
      </c>
      <c r="J14" s="152" t="s">
        <v>124</v>
      </c>
      <c r="K14" s="122" t="s">
        <v>154</v>
      </c>
      <c r="L14" s="124"/>
      <c r="M14" s="124"/>
      <c r="N14" s="124"/>
    </row>
    <row r="15" spans="1:14" ht="15" customHeight="1">
      <c r="A15" s="142"/>
      <c r="B15" s="143"/>
      <c r="C15" s="144"/>
      <c r="D15" s="144"/>
      <c r="E15" s="144"/>
      <c r="F15" s="144"/>
      <c r="G15" s="139"/>
      <c r="H15" s="132"/>
      <c r="I15" s="49">
        <v>45152</v>
      </c>
      <c r="J15" s="158"/>
      <c r="K15" s="123"/>
      <c r="L15" s="125"/>
      <c r="M15" s="125"/>
      <c r="N15" s="131"/>
    </row>
    <row r="16" spans="1:14" ht="54.6" customHeight="1">
      <c r="A16" s="142">
        <v>2</v>
      </c>
      <c r="B16" s="133" t="s">
        <v>143</v>
      </c>
      <c r="C16" s="170" t="s">
        <v>91</v>
      </c>
      <c r="D16" s="170" t="s">
        <v>47</v>
      </c>
      <c r="E16" s="170" t="s">
        <v>144</v>
      </c>
      <c r="F16" s="170" t="s">
        <v>145</v>
      </c>
      <c r="G16" s="171" t="s">
        <v>153</v>
      </c>
      <c r="H16" s="172">
        <v>32000000</v>
      </c>
      <c r="I16" s="173" t="s">
        <v>46</v>
      </c>
      <c r="J16" s="120" t="s">
        <v>156</v>
      </c>
      <c r="K16" s="122" t="s">
        <v>155</v>
      </c>
      <c r="L16" s="124"/>
      <c r="M16" s="124"/>
      <c r="N16" s="124"/>
    </row>
    <row r="17" spans="1:14" ht="15">
      <c r="A17" s="142"/>
      <c r="B17" s="133"/>
      <c r="C17" s="170"/>
      <c r="D17" s="170"/>
      <c r="E17" s="170"/>
      <c r="F17" s="170"/>
      <c r="G17" s="171"/>
      <c r="H17" s="172"/>
      <c r="I17" s="174">
        <v>45141</v>
      </c>
      <c r="J17" s="121"/>
      <c r="K17" s="123"/>
      <c r="L17" s="125"/>
      <c r="M17" s="125"/>
      <c r="N17" s="131"/>
    </row>
    <row r="18" spans="1:14" ht="13.95" customHeight="1" hidden="1">
      <c r="A18" s="52"/>
      <c r="B18" s="58"/>
      <c r="C18" s="67"/>
      <c r="D18" s="67"/>
      <c r="E18" s="67"/>
      <c r="F18" s="67"/>
      <c r="G18" s="68"/>
      <c r="H18" s="77"/>
      <c r="I18" s="69"/>
      <c r="J18" s="4"/>
      <c r="K18" s="45"/>
      <c r="L18" s="46"/>
      <c r="M18" s="46"/>
      <c r="N18" s="46"/>
    </row>
    <row r="19" spans="2:9" ht="17.7" customHeight="1" hidden="1">
      <c r="B19" s="151" t="s">
        <v>45</v>
      </c>
      <c r="C19" s="151"/>
      <c r="D19" s="151"/>
      <c r="E19" s="151"/>
      <c r="F19" s="151"/>
      <c r="G19" s="151"/>
      <c r="H19" s="151"/>
      <c r="I19" s="14"/>
    </row>
    <row r="20" spans="2:9" ht="17.7" customHeight="1" hidden="1">
      <c r="B20" s="14"/>
      <c r="C20" s="14"/>
      <c r="D20" s="14"/>
      <c r="E20" s="14"/>
      <c r="F20" s="14"/>
      <c r="G20" s="14"/>
      <c r="H20" s="78"/>
      <c r="I20" s="14"/>
    </row>
    <row r="21" spans="1:14" ht="15" hidden="1">
      <c r="A21" s="145" t="s">
        <v>24</v>
      </c>
      <c r="B21" s="120" t="s">
        <v>8</v>
      </c>
      <c r="C21" s="120" t="s">
        <v>0</v>
      </c>
      <c r="D21" s="120" t="s">
        <v>1</v>
      </c>
      <c r="E21" s="120" t="s">
        <v>2</v>
      </c>
      <c r="F21" s="120" t="s">
        <v>3</v>
      </c>
      <c r="G21" s="120" t="s">
        <v>4</v>
      </c>
      <c r="H21" s="127" t="s">
        <v>5</v>
      </c>
      <c r="I21" s="57" t="s">
        <v>6</v>
      </c>
      <c r="J21" s="129" t="s">
        <v>9</v>
      </c>
      <c r="K21" s="130"/>
      <c r="L21" s="147" t="s">
        <v>12</v>
      </c>
      <c r="M21" s="149"/>
      <c r="N21" s="150"/>
    </row>
    <row r="22" spans="1:14" ht="15.75" customHeight="1" hidden="1">
      <c r="A22" s="131"/>
      <c r="B22" s="126"/>
      <c r="C22" s="126"/>
      <c r="D22" s="126"/>
      <c r="E22" s="126"/>
      <c r="F22" s="126"/>
      <c r="G22" s="126"/>
      <c r="H22" s="128"/>
      <c r="I22" s="50" t="s">
        <v>7</v>
      </c>
      <c r="J22" s="2" t="s">
        <v>2</v>
      </c>
      <c r="K22" s="2" t="s">
        <v>11</v>
      </c>
      <c r="L22" s="50" t="s">
        <v>13</v>
      </c>
      <c r="M22" s="50" t="s">
        <v>14</v>
      </c>
      <c r="N22" s="50" t="s">
        <v>15</v>
      </c>
    </row>
    <row r="23" spans="1:14" ht="52.8" customHeight="1" hidden="1">
      <c r="A23" s="142">
        <v>1</v>
      </c>
      <c r="B23" s="133"/>
      <c r="C23" s="168"/>
      <c r="D23" s="168"/>
      <c r="E23" s="168"/>
      <c r="F23" s="168"/>
      <c r="G23" s="169"/>
      <c r="H23" s="167"/>
      <c r="I23" s="111"/>
      <c r="J23" s="120"/>
      <c r="K23" s="122"/>
      <c r="L23" s="124"/>
      <c r="M23" s="124"/>
      <c r="N23" s="124"/>
    </row>
    <row r="24" spans="1:14" ht="15" hidden="1">
      <c r="A24" s="142"/>
      <c r="B24" s="133"/>
      <c r="C24" s="168"/>
      <c r="D24" s="168"/>
      <c r="E24" s="168"/>
      <c r="F24" s="168"/>
      <c r="G24" s="169"/>
      <c r="H24" s="167"/>
      <c r="I24" s="112"/>
      <c r="J24" s="121"/>
      <c r="K24" s="123"/>
      <c r="L24" s="125"/>
      <c r="M24" s="125"/>
      <c r="N24" s="131"/>
    </row>
    <row r="25" spans="1:14" ht="15">
      <c r="A25" s="4"/>
      <c r="B25" s="58"/>
      <c r="C25" s="97"/>
      <c r="D25" s="97"/>
      <c r="E25" s="97"/>
      <c r="F25" s="97"/>
      <c r="G25" s="98"/>
      <c r="H25" s="99"/>
      <c r="I25" s="100"/>
      <c r="J25" s="4"/>
      <c r="K25" s="45"/>
      <c r="L25" s="46"/>
      <c r="M25" s="46"/>
      <c r="N25" s="5"/>
    </row>
    <row r="26" spans="1:14" ht="21">
      <c r="A26" s="14"/>
      <c r="B26" s="14"/>
      <c r="C26" s="159" t="s">
        <v>18</v>
      </c>
      <c r="D26" s="159"/>
      <c r="E26" s="159"/>
      <c r="F26" s="159"/>
      <c r="G26" s="159"/>
      <c r="H26" s="159"/>
      <c r="I26" s="159"/>
      <c r="J26" s="159"/>
      <c r="N26" s="46"/>
    </row>
    <row r="27" ht="15.6" customHeight="1">
      <c r="N27" s="46"/>
    </row>
    <row r="28" spans="1:14" ht="15">
      <c r="A28" s="145" t="s">
        <v>24</v>
      </c>
      <c r="B28" s="120" t="s">
        <v>8</v>
      </c>
      <c r="C28" s="120" t="s">
        <v>0</v>
      </c>
      <c r="D28" s="120" t="s">
        <v>1</v>
      </c>
      <c r="E28" s="120" t="s">
        <v>2</v>
      </c>
      <c r="F28" s="120" t="s">
        <v>3</v>
      </c>
      <c r="G28" s="120" t="s">
        <v>4</v>
      </c>
      <c r="H28" s="127" t="s">
        <v>5</v>
      </c>
      <c r="I28" s="57" t="s">
        <v>6</v>
      </c>
      <c r="J28" s="129" t="s">
        <v>9</v>
      </c>
      <c r="K28" s="130"/>
      <c r="L28" s="147" t="s">
        <v>12</v>
      </c>
      <c r="M28" s="149"/>
      <c r="N28" s="150"/>
    </row>
    <row r="29" spans="1:14" ht="15.75" customHeight="1">
      <c r="A29" s="146"/>
      <c r="B29" s="126"/>
      <c r="C29" s="126"/>
      <c r="D29" s="126"/>
      <c r="E29" s="126"/>
      <c r="F29" s="126"/>
      <c r="G29" s="126"/>
      <c r="H29" s="128"/>
      <c r="I29" s="50" t="s">
        <v>7</v>
      </c>
      <c r="J29" s="2" t="s">
        <v>2</v>
      </c>
      <c r="K29" s="2" t="s">
        <v>11</v>
      </c>
      <c r="L29" s="50" t="s">
        <v>13</v>
      </c>
      <c r="M29" s="50" t="s">
        <v>14</v>
      </c>
      <c r="N29" s="50" t="s">
        <v>15</v>
      </c>
    </row>
    <row r="30" spans="1:14" s="102" customFormat="1" ht="41.4" customHeight="1">
      <c r="A30" s="166">
        <v>1</v>
      </c>
      <c r="B30" s="133" t="s">
        <v>120</v>
      </c>
      <c r="C30" s="170" t="s">
        <v>91</v>
      </c>
      <c r="D30" s="170" t="s">
        <v>55</v>
      </c>
      <c r="E30" s="170" t="s">
        <v>92</v>
      </c>
      <c r="F30" s="170" t="s">
        <v>121</v>
      </c>
      <c r="G30" s="171" t="s">
        <v>93</v>
      </c>
      <c r="H30" s="172">
        <v>22096380</v>
      </c>
      <c r="I30" s="173" t="s">
        <v>56</v>
      </c>
      <c r="J30" s="142" t="s">
        <v>94</v>
      </c>
      <c r="K30" s="156" t="s">
        <v>231</v>
      </c>
      <c r="L30" s="157" t="s">
        <v>232</v>
      </c>
      <c r="M30" s="157" t="s">
        <v>233</v>
      </c>
      <c r="N30" s="157"/>
    </row>
    <row r="31" spans="1:14" s="102" customFormat="1" ht="15" customHeight="1">
      <c r="A31" s="166"/>
      <c r="B31" s="133"/>
      <c r="C31" s="170"/>
      <c r="D31" s="170"/>
      <c r="E31" s="170"/>
      <c r="F31" s="170"/>
      <c r="G31" s="171"/>
      <c r="H31" s="172"/>
      <c r="I31" s="174">
        <v>45141</v>
      </c>
      <c r="J31" s="142"/>
      <c r="K31" s="156"/>
      <c r="L31" s="157"/>
      <c r="M31" s="157"/>
      <c r="N31" s="157"/>
    </row>
    <row r="32" spans="1:14" s="102" customFormat="1" ht="49.2" customHeight="1">
      <c r="A32" s="166">
        <v>2</v>
      </c>
      <c r="B32" s="143" t="s">
        <v>222</v>
      </c>
      <c r="C32" s="144" t="s">
        <v>75</v>
      </c>
      <c r="D32" s="144" t="s">
        <v>47</v>
      </c>
      <c r="E32" s="144" t="s">
        <v>76</v>
      </c>
      <c r="F32" s="144" t="s">
        <v>223</v>
      </c>
      <c r="G32" s="139" t="s">
        <v>77</v>
      </c>
      <c r="H32" s="132">
        <v>530000000</v>
      </c>
      <c r="I32" s="101" t="s">
        <v>46</v>
      </c>
      <c r="J32" s="142" t="s">
        <v>78</v>
      </c>
      <c r="K32" s="156" t="s">
        <v>96</v>
      </c>
      <c r="L32" s="157"/>
      <c r="M32" s="157"/>
      <c r="N32" s="157"/>
    </row>
    <row r="33" spans="1:14" s="102" customFormat="1" ht="15" customHeight="1">
      <c r="A33" s="166"/>
      <c r="B33" s="143"/>
      <c r="C33" s="144"/>
      <c r="D33" s="144"/>
      <c r="E33" s="144"/>
      <c r="F33" s="144"/>
      <c r="G33" s="139"/>
      <c r="H33" s="132"/>
      <c r="I33" s="49">
        <v>45141</v>
      </c>
      <c r="J33" s="142"/>
      <c r="K33" s="156"/>
      <c r="L33" s="157"/>
      <c r="M33" s="157"/>
      <c r="N33" s="157"/>
    </row>
    <row r="34" spans="1:14" ht="62.4" customHeight="1">
      <c r="A34" s="166">
        <v>3</v>
      </c>
      <c r="B34" s="143" t="s">
        <v>188</v>
      </c>
      <c r="C34" s="144" t="s">
        <v>75</v>
      </c>
      <c r="D34" s="144" t="s">
        <v>111</v>
      </c>
      <c r="E34" s="144" t="s">
        <v>144</v>
      </c>
      <c r="F34" s="144" t="s">
        <v>224</v>
      </c>
      <c r="G34" s="139" t="s">
        <v>153</v>
      </c>
      <c r="H34" s="132">
        <v>3599999999.84</v>
      </c>
      <c r="I34" s="101" t="s">
        <v>225</v>
      </c>
      <c r="J34" s="142" t="s">
        <v>156</v>
      </c>
      <c r="K34" s="156" t="s">
        <v>155</v>
      </c>
      <c r="L34" s="157"/>
      <c r="M34" s="157"/>
      <c r="N34" s="157"/>
    </row>
    <row r="35" spans="1:14" ht="15">
      <c r="A35" s="166"/>
      <c r="B35" s="143"/>
      <c r="C35" s="144"/>
      <c r="D35" s="144"/>
      <c r="E35" s="144"/>
      <c r="F35" s="144"/>
      <c r="G35" s="139"/>
      <c r="H35" s="132"/>
      <c r="I35" s="49">
        <v>45146</v>
      </c>
      <c r="J35" s="142"/>
      <c r="K35" s="156"/>
      <c r="L35" s="157"/>
      <c r="M35" s="157"/>
      <c r="N35" s="157"/>
    </row>
    <row r="36" spans="1:14" ht="59.4" customHeight="1">
      <c r="A36" s="166">
        <v>4</v>
      </c>
      <c r="B36" s="143" t="s">
        <v>226</v>
      </c>
      <c r="C36" s="144" t="s">
        <v>57</v>
      </c>
      <c r="D36" s="144" t="s">
        <v>47</v>
      </c>
      <c r="E36" s="144" t="s">
        <v>227</v>
      </c>
      <c r="F36" s="144" t="s">
        <v>228</v>
      </c>
      <c r="G36" s="139" t="s">
        <v>230</v>
      </c>
      <c r="H36" s="132">
        <v>1432174595</v>
      </c>
      <c r="I36" s="101" t="s">
        <v>67</v>
      </c>
      <c r="J36" s="120" t="s">
        <v>235</v>
      </c>
      <c r="K36" s="122" t="s">
        <v>234</v>
      </c>
      <c r="L36" s="124"/>
      <c r="M36" s="124"/>
      <c r="N36" s="124"/>
    </row>
    <row r="37" spans="1:14" ht="15">
      <c r="A37" s="166"/>
      <c r="B37" s="143"/>
      <c r="C37" s="144"/>
      <c r="D37" s="144"/>
      <c r="E37" s="144"/>
      <c r="F37" s="144"/>
      <c r="G37" s="139"/>
      <c r="H37" s="132"/>
      <c r="I37" s="113" t="s">
        <v>229</v>
      </c>
      <c r="J37" s="121"/>
      <c r="K37" s="123"/>
      <c r="L37" s="125"/>
      <c r="M37" s="125"/>
      <c r="N37" s="131"/>
    </row>
    <row r="38" spans="3:9" ht="15">
      <c r="C38" s="47"/>
      <c r="D38" s="47"/>
      <c r="E38" s="47"/>
      <c r="F38" s="47"/>
      <c r="G38" s="47"/>
      <c r="H38" s="105"/>
      <c r="I38" s="47"/>
    </row>
    <row r="39" spans="1:14" ht="21">
      <c r="A39" s="3"/>
      <c r="B39" s="148" t="s">
        <v>19</v>
      </c>
      <c r="C39" s="148"/>
      <c r="D39" s="148"/>
      <c r="E39" s="148"/>
      <c r="F39" s="148"/>
      <c r="G39" s="148"/>
      <c r="H39" s="148"/>
      <c r="I39" s="148"/>
      <c r="J39" s="106"/>
      <c r="K39" s="107"/>
      <c r="L39" s="108"/>
      <c r="M39" s="108"/>
      <c r="N39" s="108"/>
    </row>
    <row r="40" spans="1:14" ht="14.4" customHeight="1">
      <c r="A40" s="109"/>
      <c r="C40" s="47"/>
      <c r="D40" s="47"/>
      <c r="E40" s="47"/>
      <c r="F40" s="47"/>
      <c r="G40" s="47"/>
      <c r="H40" s="105"/>
      <c r="I40" s="47"/>
      <c r="J40" s="106"/>
      <c r="K40" s="107"/>
      <c r="L40" s="108"/>
      <c r="M40" s="108"/>
      <c r="N40" s="108"/>
    </row>
    <row r="41" spans="1:14" ht="15">
      <c r="A41" s="145" t="s">
        <v>24</v>
      </c>
      <c r="B41" s="120" t="s">
        <v>8</v>
      </c>
      <c r="C41" s="120" t="s">
        <v>0</v>
      </c>
      <c r="D41" s="120" t="s">
        <v>1</v>
      </c>
      <c r="E41" s="120" t="s">
        <v>2</v>
      </c>
      <c r="F41" s="120" t="s">
        <v>3</v>
      </c>
      <c r="G41" s="120" t="s">
        <v>4</v>
      </c>
      <c r="H41" s="127" t="s">
        <v>5</v>
      </c>
      <c r="I41" s="57" t="s">
        <v>6</v>
      </c>
      <c r="J41" s="129" t="s">
        <v>9</v>
      </c>
      <c r="K41" s="130"/>
      <c r="L41" s="147" t="s">
        <v>12</v>
      </c>
      <c r="M41" s="149"/>
      <c r="N41" s="150"/>
    </row>
    <row r="42" spans="1:14" ht="15.75" customHeight="1">
      <c r="A42" s="131"/>
      <c r="B42" s="126"/>
      <c r="C42" s="126"/>
      <c r="D42" s="126"/>
      <c r="E42" s="126"/>
      <c r="F42" s="126"/>
      <c r="G42" s="126"/>
      <c r="H42" s="128"/>
      <c r="I42" s="50" t="s">
        <v>7</v>
      </c>
      <c r="J42" s="2" t="s">
        <v>2</v>
      </c>
      <c r="K42" s="2" t="s">
        <v>11</v>
      </c>
      <c r="L42" s="50" t="s">
        <v>13</v>
      </c>
      <c r="M42" s="50" t="s">
        <v>14</v>
      </c>
      <c r="N42" s="50" t="s">
        <v>15</v>
      </c>
    </row>
    <row r="43" spans="1:14" ht="50.4" customHeight="1">
      <c r="A43" s="142">
        <v>1</v>
      </c>
      <c r="B43" s="143" t="s">
        <v>256</v>
      </c>
      <c r="C43" s="144" t="s">
        <v>54</v>
      </c>
      <c r="D43" s="144" t="s">
        <v>63</v>
      </c>
      <c r="E43" s="144" t="s">
        <v>92</v>
      </c>
      <c r="F43" s="144" t="s">
        <v>257</v>
      </c>
      <c r="G43" s="139" t="s">
        <v>93</v>
      </c>
      <c r="H43" s="132">
        <v>271700000</v>
      </c>
      <c r="I43" s="101" t="s">
        <v>46</v>
      </c>
      <c r="J43" s="120" t="s">
        <v>94</v>
      </c>
      <c r="K43" s="122" t="s">
        <v>95</v>
      </c>
      <c r="L43" s="124"/>
      <c r="M43" s="124"/>
      <c r="N43" s="124"/>
    </row>
    <row r="44" spans="1:14" ht="15">
      <c r="A44" s="142"/>
      <c r="B44" s="143"/>
      <c r="C44" s="144"/>
      <c r="D44" s="144"/>
      <c r="E44" s="144"/>
      <c r="F44" s="144"/>
      <c r="G44" s="139"/>
      <c r="H44" s="132"/>
      <c r="I44" s="49">
        <v>45152</v>
      </c>
      <c r="J44" s="121"/>
      <c r="K44" s="123"/>
      <c r="L44" s="125"/>
      <c r="M44" s="125"/>
      <c r="N44" s="131"/>
    </row>
    <row r="45" spans="1:14" ht="45.6" customHeight="1">
      <c r="A45" s="142">
        <v>2</v>
      </c>
      <c r="B45" s="133" t="s">
        <v>258</v>
      </c>
      <c r="C45" s="170" t="s">
        <v>75</v>
      </c>
      <c r="D45" s="170" t="s">
        <v>63</v>
      </c>
      <c r="E45" s="170" t="s">
        <v>92</v>
      </c>
      <c r="F45" s="170" t="s">
        <v>259</v>
      </c>
      <c r="G45" s="171" t="s">
        <v>93</v>
      </c>
      <c r="H45" s="172">
        <v>2555228798</v>
      </c>
      <c r="I45" s="173" t="s">
        <v>46</v>
      </c>
      <c r="J45" s="120" t="s">
        <v>94</v>
      </c>
      <c r="K45" s="122" t="s">
        <v>231</v>
      </c>
      <c r="L45" s="124"/>
      <c r="M45" s="124"/>
      <c r="N45" s="124"/>
    </row>
    <row r="46" spans="1:14" ht="15">
      <c r="A46" s="142"/>
      <c r="B46" s="133"/>
      <c r="C46" s="170"/>
      <c r="D46" s="170"/>
      <c r="E46" s="170"/>
      <c r="F46" s="170"/>
      <c r="G46" s="171"/>
      <c r="H46" s="172"/>
      <c r="I46" s="174">
        <v>45152</v>
      </c>
      <c r="J46" s="121"/>
      <c r="K46" s="123"/>
      <c r="L46" s="125"/>
      <c r="M46" s="125"/>
      <c r="N46" s="131"/>
    </row>
    <row r="47" spans="1:14" ht="55.8" customHeight="1">
      <c r="A47" s="142">
        <v>3</v>
      </c>
      <c r="B47" s="133" t="s">
        <v>125</v>
      </c>
      <c r="C47" s="170" t="s">
        <v>91</v>
      </c>
      <c r="D47" s="170" t="s">
        <v>55</v>
      </c>
      <c r="E47" s="170" t="s">
        <v>92</v>
      </c>
      <c r="F47" s="170" t="s">
        <v>126</v>
      </c>
      <c r="G47" s="171" t="s">
        <v>93</v>
      </c>
      <c r="H47" s="172">
        <v>25905509</v>
      </c>
      <c r="I47" s="173" t="s">
        <v>56</v>
      </c>
      <c r="J47" s="120" t="s">
        <v>94</v>
      </c>
      <c r="K47" s="122" t="s">
        <v>95</v>
      </c>
      <c r="L47" s="124" t="s">
        <v>266</v>
      </c>
      <c r="M47" s="124" t="s">
        <v>233</v>
      </c>
      <c r="N47" s="124"/>
    </row>
    <row r="48" spans="1:14" ht="15">
      <c r="A48" s="142"/>
      <c r="B48" s="133"/>
      <c r="C48" s="170"/>
      <c r="D48" s="170"/>
      <c r="E48" s="170"/>
      <c r="F48" s="170"/>
      <c r="G48" s="171"/>
      <c r="H48" s="172"/>
      <c r="I48" s="174">
        <v>45141</v>
      </c>
      <c r="J48" s="121"/>
      <c r="K48" s="123"/>
      <c r="L48" s="125"/>
      <c r="M48" s="125"/>
      <c r="N48" s="131"/>
    </row>
    <row r="49" spans="1:14" ht="89.4" customHeight="1">
      <c r="A49" s="142">
        <v>4</v>
      </c>
      <c r="B49" s="143" t="s">
        <v>260</v>
      </c>
      <c r="C49" s="144" t="s">
        <v>54</v>
      </c>
      <c r="D49" s="144" t="s">
        <v>47</v>
      </c>
      <c r="E49" s="144" t="s">
        <v>92</v>
      </c>
      <c r="F49" s="144" t="s">
        <v>261</v>
      </c>
      <c r="G49" s="139" t="s">
        <v>93</v>
      </c>
      <c r="H49" s="132">
        <v>93418305</v>
      </c>
      <c r="I49" s="101" t="s">
        <v>46</v>
      </c>
      <c r="J49" s="120" t="s">
        <v>94</v>
      </c>
      <c r="K49" s="122" t="s">
        <v>95</v>
      </c>
      <c r="L49" s="124" t="s">
        <v>95</v>
      </c>
      <c r="M49" s="124"/>
      <c r="N49" s="124"/>
    </row>
    <row r="50" spans="1:14" ht="15">
      <c r="A50" s="142"/>
      <c r="B50" s="143"/>
      <c r="C50" s="144"/>
      <c r="D50" s="144"/>
      <c r="E50" s="144"/>
      <c r="F50" s="144"/>
      <c r="G50" s="139"/>
      <c r="H50" s="132"/>
      <c r="I50" s="49">
        <v>45139</v>
      </c>
      <c r="J50" s="121"/>
      <c r="K50" s="123"/>
      <c r="L50" s="125"/>
      <c r="M50" s="125"/>
      <c r="N50" s="131"/>
    </row>
    <row r="51" spans="1:14" ht="49.2" customHeight="1">
      <c r="A51" s="142">
        <v>5</v>
      </c>
      <c r="B51" s="133" t="s">
        <v>262</v>
      </c>
      <c r="C51" s="170" t="s">
        <v>91</v>
      </c>
      <c r="D51" s="170" t="s">
        <v>47</v>
      </c>
      <c r="E51" s="170" t="s">
        <v>92</v>
      </c>
      <c r="F51" s="170" t="s">
        <v>263</v>
      </c>
      <c r="G51" s="171" t="s">
        <v>93</v>
      </c>
      <c r="H51" s="172">
        <v>32450000</v>
      </c>
      <c r="I51" s="173" t="s">
        <v>46</v>
      </c>
      <c r="J51" s="120" t="s">
        <v>94</v>
      </c>
      <c r="K51" s="122" t="s">
        <v>95</v>
      </c>
      <c r="L51" s="124" t="s">
        <v>95</v>
      </c>
      <c r="M51" s="124"/>
      <c r="N51" s="124"/>
    </row>
    <row r="52" spans="1:14" ht="15">
      <c r="A52" s="142"/>
      <c r="B52" s="133"/>
      <c r="C52" s="170"/>
      <c r="D52" s="170"/>
      <c r="E52" s="170"/>
      <c r="F52" s="170"/>
      <c r="G52" s="171"/>
      <c r="H52" s="172"/>
      <c r="I52" s="174">
        <v>45139</v>
      </c>
      <c r="J52" s="121"/>
      <c r="K52" s="123"/>
      <c r="L52" s="125"/>
      <c r="M52" s="125"/>
      <c r="N52" s="131"/>
    </row>
    <row r="53" spans="1:14" ht="49.2" customHeight="1">
      <c r="A53" s="142">
        <v>6</v>
      </c>
      <c r="B53" s="133" t="s">
        <v>264</v>
      </c>
      <c r="C53" s="170" t="s">
        <v>91</v>
      </c>
      <c r="D53" s="170" t="s">
        <v>47</v>
      </c>
      <c r="E53" s="170" t="s">
        <v>92</v>
      </c>
      <c r="F53" s="170" t="s">
        <v>265</v>
      </c>
      <c r="G53" s="171" t="s">
        <v>93</v>
      </c>
      <c r="H53" s="172">
        <v>32400000</v>
      </c>
      <c r="I53" s="173" t="s">
        <v>46</v>
      </c>
      <c r="J53" s="120" t="s">
        <v>94</v>
      </c>
      <c r="K53" s="122" t="s">
        <v>95</v>
      </c>
      <c r="L53" s="124" t="s">
        <v>95</v>
      </c>
      <c r="M53" s="124"/>
      <c r="N53" s="124"/>
    </row>
    <row r="54" spans="1:14" ht="15">
      <c r="A54" s="142"/>
      <c r="B54" s="133"/>
      <c r="C54" s="170"/>
      <c r="D54" s="170"/>
      <c r="E54" s="170"/>
      <c r="F54" s="170"/>
      <c r="G54" s="171"/>
      <c r="H54" s="172"/>
      <c r="I54" s="174">
        <v>45139</v>
      </c>
      <c r="J54" s="121"/>
      <c r="K54" s="123"/>
      <c r="L54" s="125"/>
      <c r="M54" s="125"/>
      <c r="N54" s="131"/>
    </row>
  </sheetData>
  <mergeCells count="239">
    <mergeCell ref="A53:A54"/>
    <mergeCell ref="J53:J54"/>
    <mergeCell ref="K53:K54"/>
    <mergeCell ref="L53:L54"/>
    <mergeCell ref="M53:M54"/>
    <mergeCell ref="N53:N54"/>
    <mergeCell ref="B53:B54"/>
    <mergeCell ref="C53:C54"/>
    <mergeCell ref="D53:D54"/>
    <mergeCell ref="E53:E54"/>
    <mergeCell ref="F53:F54"/>
    <mergeCell ref="G53:G54"/>
    <mergeCell ref="H53:H54"/>
    <mergeCell ref="J49:J50"/>
    <mergeCell ref="K49:K50"/>
    <mergeCell ref="L49:L50"/>
    <mergeCell ref="M49:M50"/>
    <mergeCell ref="N49:N50"/>
    <mergeCell ref="J51:J52"/>
    <mergeCell ref="K51:K52"/>
    <mergeCell ref="L51:L52"/>
    <mergeCell ref="M51:M52"/>
    <mergeCell ref="N51:N52"/>
    <mergeCell ref="J45:J46"/>
    <mergeCell ref="K45:K46"/>
    <mergeCell ref="L45:L46"/>
    <mergeCell ref="M45:M46"/>
    <mergeCell ref="N45:N46"/>
    <mergeCell ref="J47:J48"/>
    <mergeCell ref="K47:K48"/>
    <mergeCell ref="L47:L48"/>
    <mergeCell ref="M47:M48"/>
    <mergeCell ref="N47:N48"/>
    <mergeCell ref="B51:B52"/>
    <mergeCell ref="C51:C52"/>
    <mergeCell ref="D51:D52"/>
    <mergeCell ref="E51:E52"/>
    <mergeCell ref="F51:F52"/>
    <mergeCell ref="G51:G52"/>
    <mergeCell ref="H51:H52"/>
    <mergeCell ref="A45:A46"/>
    <mergeCell ref="A47:A48"/>
    <mergeCell ref="A49:A50"/>
    <mergeCell ref="A51:A52"/>
    <mergeCell ref="B47:B48"/>
    <mergeCell ref="C47:C48"/>
    <mergeCell ref="D47:D48"/>
    <mergeCell ref="E47:E48"/>
    <mergeCell ref="F47:F48"/>
    <mergeCell ref="G47:G48"/>
    <mergeCell ref="H47:H48"/>
    <mergeCell ref="B49:B50"/>
    <mergeCell ref="C49:C50"/>
    <mergeCell ref="D49:D50"/>
    <mergeCell ref="E49:E50"/>
    <mergeCell ref="F49:F50"/>
    <mergeCell ref="G49:G50"/>
    <mergeCell ref="H49:H50"/>
    <mergeCell ref="E16:E17"/>
    <mergeCell ref="F16:F17"/>
    <mergeCell ref="G16:G17"/>
    <mergeCell ref="H16:H17"/>
    <mergeCell ref="B45:B46"/>
    <mergeCell ref="C45:C46"/>
    <mergeCell ref="D45:D46"/>
    <mergeCell ref="E45:E46"/>
    <mergeCell ref="F45:F46"/>
    <mergeCell ref="G45:G46"/>
    <mergeCell ref="H45:H46"/>
    <mergeCell ref="J5:K5"/>
    <mergeCell ref="J12:K12"/>
    <mergeCell ref="F7:F8"/>
    <mergeCell ref="F5:F6"/>
    <mergeCell ref="L16:L17"/>
    <mergeCell ref="M16:M17"/>
    <mergeCell ref="N16:N17"/>
    <mergeCell ref="A36:A37"/>
    <mergeCell ref="B36:B37"/>
    <mergeCell ref="C36:C37"/>
    <mergeCell ref="D36:D37"/>
    <mergeCell ref="E36:E37"/>
    <mergeCell ref="F36:F37"/>
    <mergeCell ref="G36:G37"/>
    <mergeCell ref="H36:H37"/>
    <mergeCell ref="J36:J37"/>
    <mergeCell ref="K36:K37"/>
    <mergeCell ref="L36:L37"/>
    <mergeCell ref="M36:M37"/>
    <mergeCell ref="N36:N37"/>
    <mergeCell ref="A16:A17"/>
    <mergeCell ref="B16:B17"/>
    <mergeCell ref="C16:C17"/>
    <mergeCell ref="D16:D17"/>
    <mergeCell ref="A1:D1"/>
    <mergeCell ref="F1:G1"/>
    <mergeCell ref="A12:A13"/>
    <mergeCell ref="B12:B13"/>
    <mergeCell ref="A5:A6"/>
    <mergeCell ref="B5:B6"/>
    <mergeCell ref="C5:C6"/>
    <mergeCell ref="D5:D6"/>
    <mergeCell ref="C12:C13"/>
    <mergeCell ref="D12:D13"/>
    <mergeCell ref="A7:A8"/>
    <mergeCell ref="B7:B8"/>
    <mergeCell ref="C7:C8"/>
    <mergeCell ref="D7:D8"/>
    <mergeCell ref="E7:E8"/>
    <mergeCell ref="C3:I3"/>
    <mergeCell ref="E5:E6"/>
    <mergeCell ref="B28:B29"/>
    <mergeCell ref="A28:A29"/>
    <mergeCell ref="A21:A22"/>
    <mergeCell ref="G12:G13"/>
    <mergeCell ref="A30:A31"/>
    <mergeCell ref="A23:A24"/>
    <mergeCell ref="C28:C29"/>
    <mergeCell ref="B23:B24"/>
    <mergeCell ref="E21:E22"/>
    <mergeCell ref="F21:F22"/>
    <mergeCell ref="C23:C24"/>
    <mergeCell ref="A14:A15"/>
    <mergeCell ref="E12:E13"/>
    <mergeCell ref="B21:B22"/>
    <mergeCell ref="C30:C31"/>
    <mergeCell ref="G28:G29"/>
    <mergeCell ref="B14:B15"/>
    <mergeCell ref="B30:B31"/>
    <mergeCell ref="G30:G31"/>
    <mergeCell ref="F14:F15"/>
    <mergeCell ref="D30:D31"/>
    <mergeCell ref="F23:F24"/>
    <mergeCell ref="D14:D15"/>
    <mergeCell ref="E14:E15"/>
    <mergeCell ref="N14:N15"/>
    <mergeCell ref="K23:K24"/>
    <mergeCell ref="J23:J24"/>
    <mergeCell ref="L21:N21"/>
    <mergeCell ref="M7:M8"/>
    <mergeCell ref="N7:N8"/>
    <mergeCell ref="J7:J8"/>
    <mergeCell ref="H12:H13"/>
    <mergeCell ref="C10:I10"/>
    <mergeCell ref="L12:N12"/>
    <mergeCell ref="G21:G22"/>
    <mergeCell ref="C21:C22"/>
    <mergeCell ref="F12:F13"/>
    <mergeCell ref="H7:H8"/>
    <mergeCell ref="L7:L8"/>
    <mergeCell ref="K7:K8"/>
    <mergeCell ref="G7:G8"/>
    <mergeCell ref="K14:K15"/>
    <mergeCell ref="L14:L15"/>
    <mergeCell ref="M14:M15"/>
    <mergeCell ref="C14:C15"/>
    <mergeCell ref="D21:D22"/>
    <mergeCell ref="B19:H19"/>
    <mergeCell ref="J16:J17"/>
    <mergeCell ref="G5:G6"/>
    <mergeCell ref="H5:H6"/>
    <mergeCell ref="K16:K17"/>
    <mergeCell ref="N23:N24"/>
    <mergeCell ref="L23:L24"/>
    <mergeCell ref="C26:J26"/>
    <mergeCell ref="F30:F31"/>
    <mergeCell ref="H28:H29"/>
    <mergeCell ref="M23:M24"/>
    <mergeCell ref="H23:H24"/>
    <mergeCell ref="D23:D24"/>
    <mergeCell ref="E23:E24"/>
    <mergeCell ref="D28:D29"/>
    <mergeCell ref="J28:K28"/>
    <mergeCell ref="H30:H31"/>
    <mergeCell ref="K30:K31"/>
    <mergeCell ref="F28:F29"/>
    <mergeCell ref="G14:G15"/>
    <mergeCell ref="H14:H15"/>
    <mergeCell ref="J14:J15"/>
    <mergeCell ref="J21:K21"/>
    <mergeCell ref="G23:G24"/>
    <mergeCell ref="H21:H22"/>
    <mergeCell ref="L5:N5"/>
    <mergeCell ref="K32:K33"/>
    <mergeCell ref="L32:L33"/>
    <mergeCell ref="E30:E31"/>
    <mergeCell ref="L30:L31"/>
    <mergeCell ref="M32:M33"/>
    <mergeCell ref="N32:N33"/>
    <mergeCell ref="L28:N28"/>
    <mergeCell ref="M30:M31"/>
    <mergeCell ref="N30:N31"/>
    <mergeCell ref="J30:J31"/>
    <mergeCell ref="E28:E29"/>
    <mergeCell ref="A32:A33"/>
    <mergeCell ref="B32:B33"/>
    <mergeCell ref="C32:C33"/>
    <mergeCell ref="D32:D33"/>
    <mergeCell ref="E32:E33"/>
    <mergeCell ref="F32:F33"/>
    <mergeCell ref="G32:G33"/>
    <mergeCell ref="H32:H33"/>
    <mergeCell ref="J32:J33"/>
    <mergeCell ref="A34:A35"/>
    <mergeCell ref="L34:L35"/>
    <mergeCell ref="M34:M35"/>
    <mergeCell ref="N34:N35"/>
    <mergeCell ref="B39:I39"/>
    <mergeCell ref="A41:A42"/>
    <mergeCell ref="B41:B42"/>
    <mergeCell ref="C41:C42"/>
    <mergeCell ref="D41:D42"/>
    <mergeCell ref="E41:E42"/>
    <mergeCell ref="F41:F42"/>
    <mergeCell ref="G41:G42"/>
    <mergeCell ref="H41:H42"/>
    <mergeCell ref="J41:K41"/>
    <mergeCell ref="L41:N41"/>
    <mergeCell ref="B34:B35"/>
    <mergeCell ref="C34:C35"/>
    <mergeCell ref="D34:D35"/>
    <mergeCell ref="E34:E35"/>
    <mergeCell ref="F34:F35"/>
    <mergeCell ref="G34:G35"/>
    <mergeCell ref="H34:H35"/>
    <mergeCell ref="J34:J35"/>
    <mergeCell ref="K34:K35"/>
    <mergeCell ref="J43:J44"/>
    <mergeCell ref="K43:K44"/>
    <mergeCell ref="L43:L44"/>
    <mergeCell ref="M43:M44"/>
    <mergeCell ref="N43:N44"/>
    <mergeCell ref="A43:A44"/>
    <mergeCell ref="B43:B44"/>
    <mergeCell ref="C43:C44"/>
    <mergeCell ref="D43:D44"/>
    <mergeCell ref="E43:E44"/>
    <mergeCell ref="F43:F44"/>
    <mergeCell ref="G43:G44"/>
    <mergeCell ref="H43:H44"/>
  </mergeCells>
  <hyperlinks>
    <hyperlink ref="B7" r:id="rId1" display="javascript: consultaProceso('23-11-13760807')"/>
    <hyperlink ref="B7:B8" r:id="rId2" display="SA-006-2023"/>
    <hyperlink ref="B14" r:id="rId3" display="javascript: consultaProceso('23-13-13763697')"/>
    <hyperlink ref="B16" r:id="rId4" display="javascript: consultaProceso('23-13-13757016')"/>
    <hyperlink ref="B14:B15" r:id="rId5" display="MVF-SE-SMMC-096-2023"/>
    <hyperlink ref="B16:B17" r:id="rId6" display="C.M.C-010-2023"/>
    <hyperlink ref="K14" r:id="rId7" display="mailto:Educacion@vigiadelfuerte-antioquia.gov.co"/>
    <hyperlink ref="B30" r:id="rId8" display="javascript: consultaProceso('23-13-13749211')"/>
    <hyperlink ref="B32" r:id="rId9" display="javascript: consultaProceso('23-21-39509')"/>
    <hyperlink ref="B34" r:id="rId10" display="javascript: consultaProceso('23-21-38935')"/>
    <hyperlink ref="B36" r:id="rId11" display="javascript: consultaProceso('23-4-13761067')"/>
    <hyperlink ref="B30:B31" r:id="rId12" display="PLA-MC-OP-069-2023"/>
    <hyperlink ref="B32:B33" r:id="rId13" display="LP-SOP-008-2023"/>
    <hyperlink ref="B34:B35" r:id="rId14" display="LP-002-2023"/>
    <hyperlink ref="B36:B37" r:id="rId15" display="IP-ASMSC-005-2023"/>
    <hyperlink ref="K30" r:id="rId16" display="mailto:planeacion@murindo-antioquia.gov.co"/>
    <hyperlink ref="K32" r:id="rId17" display="mailto:contratos@arboletes-antioquia.gov.co"/>
    <hyperlink ref="K36" r:id="rId18" display="mailto:asociacion@asomucol.gov.co"/>
    <hyperlink ref="B43" r:id="rId19" display="javascript: consultaProceso('23-11-13764301')"/>
    <hyperlink ref="B45" r:id="rId20" display="javascript: consultaProceso('23-21-40238')"/>
    <hyperlink ref="B47" r:id="rId21" display="javascript: consultaProceso('23-13-13746894')"/>
    <hyperlink ref="B49" r:id="rId22" display="javascript: consultaProceso('23-11-13754094')"/>
    <hyperlink ref="B51" r:id="rId23" display="javascript: consultaProceso('23-13-13753664')"/>
    <hyperlink ref="B53" r:id="rId24" display="javascript: consultaProceso('23-13-13753549')"/>
    <hyperlink ref="B43:B44" r:id="rId25" display="PLA-SAMC-OP-018-2023"/>
    <hyperlink ref="B45:B46" r:id="rId26" display="PLA-LP-OP-002-2023"/>
    <hyperlink ref="B47:B48" r:id="rId27" display="PLA-MC-OP-059-2023"/>
    <hyperlink ref="B49:B50" r:id="rId28" display="PLA-SAMC-OP-015-2023"/>
    <hyperlink ref="B51:B52" r:id="rId29" display="PLA-MC-OP-061-2023"/>
    <hyperlink ref="B53:B54" r:id="rId30" display="PLA-MC-OP-060-2023"/>
    <hyperlink ref="K45" r:id="rId31" display="mailto:planeacion@murindo-antioquia.gov.co"/>
  </hyperlinks>
  <printOptions/>
  <pageMargins left="0.7" right="0.7" top="0.75" bottom="0.75" header="0.3" footer="0.3"/>
  <pageSetup horizontalDpi="600" verticalDpi="600"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2023-08-16T04:02:46Z</dcterms:modified>
  <cp:category/>
  <cp:version/>
  <cp:contentType/>
  <cp:contentStatus/>
</cp:coreProperties>
</file>